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30" windowWidth="15180" windowHeight="8580"/>
  </bookViews>
  <sheets>
    <sheet name="Montage financier" sheetId="5" r:id="rId1"/>
    <sheet name="Prévision CA" sheetId="4" r:id="rId2"/>
    <sheet name="CR prévisionnels" sheetId="2" r:id="rId3"/>
    <sheet name="Plan de financement" sheetId="6" r:id="rId4"/>
  </sheets>
  <calcPr calcId="125725"/>
</workbook>
</file>

<file path=xl/calcChain.xml><?xml version="1.0" encoding="utf-8"?>
<calcChain xmlns="http://schemas.openxmlformats.org/spreadsheetml/2006/main">
  <c r="C15" i="6"/>
  <c r="C14"/>
  <c r="E13"/>
  <c r="E18" s="1"/>
  <c r="D13"/>
  <c r="D18" s="1"/>
  <c r="C13"/>
  <c r="C18" s="1"/>
  <c r="E6"/>
  <c r="D6"/>
  <c r="C6"/>
  <c r="C5"/>
  <c r="E30"/>
  <c r="E31" s="1"/>
  <c r="D30"/>
  <c r="D31" s="1"/>
  <c r="C30"/>
  <c r="C16"/>
  <c r="C9"/>
  <c r="E11"/>
  <c r="D11"/>
  <c r="C11"/>
  <c r="G50" i="2"/>
  <c r="E50"/>
  <c r="G44"/>
  <c r="H44" s="1"/>
  <c r="E44"/>
  <c r="C44"/>
  <c r="H43"/>
  <c r="F43"/>
  <c r="D43"/>
  <c r="G43"/>
  <c r="E43"/>
  <c r="C43"/>
  <c r="G42"/>
  <c r="E42"/>
  <c r="C42"/>
  <c r="G41"/>
  <c r="E41"/>
  <c r="E45" s="1"/>
  <c r="F45" s="1"/>
  <c r="C41"/>
  <c r="C45" s="1"/>
  <c r="F33" i="5"/>
  <c r="F34" s="1"/>
  <c r="J32"/>
  <c r="J31"/>
  <c r="C31"/>
  <c r="C34" s="1"/>
  <c r="J30"/>
  <c r="J34" s="1"/>
  <c r="F28"/>
  <c r="I19"/>
  <c r="C14" i="4"/>
  <c r="D14"/>
  <c r="E14"/>
  <c r="F14"/>
  <c r="G14"/>
  <c r="H14"/>
  <c r="I14"/>
  <c r="J14"/>
  <c r="K14"/>
  <c r="L14"/>
  <c r="M14"/>
  <c r="N14"/>
  <c r="C20"/>
  <c r="C22" s="1"/>
  <c r="D20"/>
  <c r="D22" s="1"/>
  <c r="E20"/>
  <c r="E22" s="1"/>
  <c r="F20"/>
  <c r="F22" s="1"/>
  <c r="G20"/>
  <c r="G22" s="1"/>
  <c r="H20"/>
  <c r="H22" s="1"/>
  <c r="I20"/>
  <c r="I22" s="1"/>
  <c r="J20"/>
  <c r="J22" s="1"/>
  <c r="K20"/>
  <c r="K22" s="1"/>
  <c r="L20"/>
  <c r="L22" s="1"/>
  <c r="M20"/>
  <c r="M22" s="1"/>
  <c r="N20"/>
  <c r="N22" s="1"/>
  <c r="C25"/>
  <c r="C27" s="1"/>
  <c r="D25"/>
  <c r="D27" s="1"/>
  <c r="E25"/>
  <c r="E27" s="1"/>
  <c r="F25"/>
  <c r="F27" s="1"/>
  <c r="G25"/>
  <c r="G27" s="1"/>
  <c r="H25"/>
  <c r="H27" s="1"/>
  <c r="I25"/>
  <c r="I27" s="1"/>
  <c r="J25"/>
  <c r="J27" s="1"/>
  <c r="K25"/>
  <c r="K27" s="1"/>
  <c r="L25"/>
  <c r="L27" s="1"/>
  <c r="M25"/>
  <c r="M27" s="1"/>
  <c r="N25"/>
  <c r="N27" s="1"/>
  <c r="C32"/>
  <c r="D32"/>
  <c r="E32"/>
  <c r="F32"/>
  <c r="G32"/>
  <c r="H32"/>
  <c r="I32"/>
  <c r="J32"/>
  <c r="K32"/>
  <c r="L32"/>
  <c r="M32"/>
  <c r="N32"/>
  <c r="O33"/>
  <c r="C10" i="2" s="1"/>
  <c r="C15"/>
  <c r="C18"/>
  <c r="C38"/>
  <c r="C50"/>
  <c r="G11"/>
  <c r="G15"/>
  <c r="G39" s="1"/>
  <c r="G18"/>
  <c r="G38"/>
  <c r="H38" s="1"/>
  <c r="E11"/>
  <c r="E15"/>
  <c r="E39" s="1"/>
  <c r="E18"/>
  <c r="E38"/>
  <c r="H40"/>
  <c r="H41"/>
  <c r="H47"/>
  <c r="F38"/>
  <c r="F40"/>
  <c r="F44"/>
  <c r="F47"/>
  <c r="H20"/>
  <c r="H21"/>
  <c r="H22"/>
  <c r="H23"/>
  <c r="H24"/>
  <c r="H25"/>
  <c r="H26"/>
  <c r="H27"/>
  <c r="H28"/>
  <c r="H29"/>
  <c r="H30"/>
  <c r="H31"/>
  <c r="H32"/>
  <c r="H33"/>
  <c r="H34"/>
  <c r="H35"/>
  <c r="H36"/>
  <c r="H37"/>
  <c r="H19"/>
  <c r="F20"/>
  <c r="F21"/>
  <c r="F22"/>
  <c r="F23"/>
  <c r="F24"/>
  <c r="F25"/>
  <c r="F26"/>
  <c r="F27"/>
  <c r="F28"/>
  <c r="F29"/>
  <c r="F30"/>
  <c r="F31"/>
  <c r="F32"/>
  <c r="F33"/>
  <c r="F34"/>
  <c r="F35"/>
  <c r="F36"/>
  <c r="F37"/>
  <c r="F19"/>
  <c r="H18"/>
  <c r="F18"/>
  <c r="H6"/>
  <c r="H7"/>
  <c r="H8"/>
  <c r="H9"/>
  <c r="H10"/>
  <c r="H11"/>
  <c r="F6"/>
  <c r="F7"/>
  <c r="F8"/>
  <c r="F9"/>
  <c r="F10"/>
  <c r="F11"/>
  <c r="O29" i="4"/>
  <c r="O20"/>
  <c r="O25"/>
  <c r="O17"/>
  <c r="D12"/>
  <c r="E12"/>
  <c r="F12"/>
  <c r="G12"/>
  <c r="H12"/>
  <c r="I12"/>
  <c r="J12"/>
  <c r="K12"/>
  <c r="L12"/>
  <c r="M12"/>
  <c r="N12"/>
  <c r="C12"/>
  <c r="O9"/>
  <c r="O7"/>
  <c r="O12" s="1"/>
  <c r="D13"/>
  <c r="E13"/>
  <c r="F13"/>
  <c r="G13"/>
  <c r="H13"/>
  <c r="I13"/>
  <c r="J13"/>
  <c r="K13"/>
  <c r="L13"/>
  <c r="M13"/>
  <c r="N13"/>
  <c r="C13"/>
  <c r="O10"/>
  <c r="E9" i="6" l="1"/>
  <c r="E16"/>
  <c r="C20"/>
  <c r="C21" s="1"/>
  <c r="D19" s="1"/>
  <c r="E20"/>
  <c r="D16"/>
  <c r="D9"/>
  <c r="D20"/>
  <c r="F42" i="2"/>
  <c r="F41"/>
  <c r="O32" i="4"/>
  <c r="C9" i="2" s="1"/>
  <c r="O14" i="4"/>
  <c r="I23" i="5"/>
  <c r="I24"/>
  <c r="I25"/>
  <c r="J23"/>
  <c r="H42" i="2"/>
  <c r="G45"/>
  <c r="H45" s="1"/>
  <c r="C34" i="4"/>
  <c r="O22"/>
  <c r="C7" i="2" s="1"/>
  <c r="E46"/>
  <c r="F39"/>
  <c r="H39"/>
  <c r="O11" i="4"/>
  <c r="C6" i="2"/>
  <c r="O13" i="4"/>
  <c r="O27"/>
  <c r="C8" i="2" s="1"/>
  <c r="M34" i="4"/>
  <c r="K34"/>
  <c r="I34"/>
  <c r="G34"/>
  <c r="E34"/>
  <c r="N34"/>
  <c r="L34"/>
  <c r="J34"/>
  <c r="H34"/>
  <c r="F34"/>
  <c r="D34"/>
  <c r="D21" i="6" l="1"/>
  <c r="E19" s="1"/>
  <c r="E21" s="1"/>
  <c r="K23" i="5"/>
  <c r="L23" s="1"/>
  <c r="G46" i="2"/>
  <c r="G48" s="1"/>
  <c r="E48"/>
  <c r="F46"/>
  <c r="O34" i="4"/>
  <c r="C11" i="2"/>
  <c r="D6" s="1"/>
  <c r="D11" s="1"/>
  <c r="H46" l="1"/>
  <c r="D7"/>
  <c r="J24" i="5"/>
  <c r="K24" s="1"/>
  <c r="L24" s="1"/>
  <c r="D8" i="2"/>
  <c r="E51"/>
  <c r="F48"/>
  <c r="G51"/>
  <c r="H48"/>
  <c r="D20"/>
  <c r="D22"/>
  <c r="D24"/>
  <c r="D26"/>
  <c r="D28"/>
  <c r="D30"/>
  <c r="D32"/>
  <c r="D34"/>
  <c r="D36"/>
  <c r="D41"/>
  <c r="D44"/>
  <c r="D19"/>
  <c r="D21"/>
  <c r="D23"/>
  <c r="D25"/>
  <c r="D27"/>
  <c r="D29"/>
  <c r="D31"/>
  <c r="D33"/>
  <c r="D35"/>
  <c r="D37"/>
  <c r="C39"/>
  <c r="D47"/>
  <c r="D40"/>
  <c r="D42"/>
  <c r="D45"/>
  <c r="D38"/>
  <c r="D18"/>
  <c r="D9"/>
  <c r="D10"/>
  <c r="J25" i="5" l="1"/>
  <c r="K25" s="1"/>
  <c r="L25" s="1"/>
  <c r="C46" i="2"/>
  <c r="D39"/>
  <c r="D46" l="1"/>
  <c r="C48"/>
  <c r="D48" l="1"/>
  <c r="C51"/>
</calcChain>
</file>

<file path=xl/sharedStrings.xml><?xml version="1.0" encoding="utf-8"?>
<sst xmlns="http://schemas.openxmlformats.org/spreadsheetml/2006/main" count="170" uniqueCount="149">
  <si>
    <t xml:space="preserve">C.A. Hôtel </t>
  </si>
  <si>
    <t xml:space="preserve">C.A. Divers  </t>
  </si>
  <si>
    <t>Total C.A. HT</t>
  </si>
  <si>
    <t>Total Achats</t>
  </si>
  <si>
    <t>Salaires Bruts</t>
  </si>
  <si>
    <t>Charges Sociales</t>
  </si>
  <si>
    <t>Total Frais Personnel</t>
  </si>
  <si>
    <t>Blanchissage</t>
  </si>
  <si>
    <t>Energie</t>
  </si>
  <si>
    <t>Produits d'entretien</t>
  </si>
  <si>
    <t>Entretien immeuble</t>
  </si>
  <si>
    <t>Entretien matériel</t>
  </si>
  <si>
    <t>Produits  Acceuil</t>
  </si>
  <si>
    <t>Franchise</t>
  </si>
  <si>
    <t>Honoraires</t>
  </si>
  <si>
    <t>Locations</t>
  </si>
  <si>
    <t>Com agence cartes crédit</t>
  </si>
  <si>
    <t>Assurances</t>
  </si>
  <si>
    <t>Missions Déplacements</t>
  </si>
  <si>
    <t>Publicité</t>
  </si>
  <si>
    <t>Affranchissement</t>
  </si>
  <si>
    <t>Téléphone</t>
  </si>
  <si>
    <t>Fourniture Bureau</t>
  </si>
  <si>
    <t>Autres Frais</t>
  </si>
  <si>
    <t>Total Frais Exploit.</t>
  </si>
  <si>
    <t>R.B.E.</t>
  </si>
  <si>
    <t>Amortissements</t>
  </si>
  <si>
    <t>Total Frais Structure</t>
  </si>
  <si>
    <t>Résultat net</t>
  </si>
  <si>
    <t>CA bar</t>
  </si>
  <si>
    <t>Janvier</t>
  </si>
  <si>
    <t>Février</t>
  </si>
  <si>
    <t>Mars</t>
  </si>
  <si>
    <t>Avril</t>
  </si>
  <si>
    <t>Mai</t>
  </si>
  <si>
    <t>Juin</t>
  </si>
  <si>
    <t>Juillet</t>
  </si>
  <si>
    <t>Août</t>
  </si>
  <si>
    <t>Septembre</t>
  </si>
  <si>
    <t>Octobre</t>
  </si>
  <si>
    <t>Novembre</t>
  </si>
  <si>
    <t>Décembre</t>
  </si>
  <si>
    <t>Total</t>
  </si>
  <si>
    <t>Nombre de chambres construites</t>
  </si>
  <si>
    <t>Nombre de chambre vendues</t>
  </si>
  <si>
    <t>Taux d'occupation</t>
  </si>
  <si>
    <t>REVPAR</t>
  </si>
  <si>
    <t>Prix moyen HT</t>
  </si>
  <si>
    <t>CA Hôtel</t>
  </si>
  <si>
    <t>Nombre de clients hébergés</t>
  </si>
  <si>
    <t>Capacité du restaurant</t>
  </si>
  <si>
    <t>Nombre de clients passage</t>
  </si>
  <si>
    <t>Prix moyen passage</t>
  </si>
  <si>
    <t>Taux de captage hôtel</t>
  </si>
  <si>
    <t>Nombre de clients hôtel</t>
  </si>
  <si>
    <t>CA restaurant</t>
  </si>
  <si>
    <t>Taux de captage petits-déjeuners</t>
  </si>
  <si>
    <t>Nombre de petits déjeuners</t>
  </si>
  <si>
    <t>Prix moyen petit déjeuner</t>
  </si>
  <si>
    <t>CA petits déjeuners</t>
  </si>
  <si>
    <t>Hôtel</t>
  </si>
  <si>
    <t>Restaurant</t>
  </si>
  <si>
    <t>Petits déjeuners</t>
  </si>
  <si>
    <t>Bar</t>
  </si>
  <si>
    <t>CA divers</t>
  </si>
  <si>
    <t>CA total</t>
  </si>
  <si>
    <t>Redevances télévisuelles</t>
  </si>
  <si>
    <t>Fournitures d'exploitation</t>
  </si>
  <si>
    <t>Nombre de jours d'ouverture</t>
  </si>
  <si>
    <t>Prix moyen clients passage</t>
  </si>
  <si>
    <t>Prix moyen clients hôtel</t>
  </si>
  <si>
    <t>Dépense moyenne/client hôtel</t>
  </si>
  <si>
    <t>PREVISIONS DE CHIFFRE D'AFFAIRES N</t>
  </si>
  <si>
    <t>C.A. Petits déjeuners</t>
  </si>
  <si>
    <t>C.A. Bar</t>
  </si>
  <si>
    <t xml:space="preserve">C.A. Restaurant </t>
  </si>
  <si>
    <t>Matières restaurant</t>
  </si>
  <si>
    <t>Matières Petits-déjeuners</t>
  </si>
  <si>
    <t>Matières bar</t>
  </si>
  <si>
    <t>Impôts &amp; Taxes</t>
  </si>
  <si>
    <t>Loyer immobilier</t>
  </si>
  <si>
    <t>Charges financières</t>
  </si>
  <si>
    <t>Cash flow</t>
  </si>
  <si>
    <t>Résultat avant impôt</t>
  </si>
  <si>
    <t>Coûts d'occupation</t>
  </si>
  <si>
    <t>Emprunt</t>
  </si>
  <si>
    <t>MONTAGE FINANCIER DU PROJET</t>
  </si>
  <si>
    <t>Capital :</t>
  </si>
  <si>
    <t>Durée :</t>
  </si>
  <si>
    <t>Taux :</t>
  </si>
  <si>
    <t>Calcul annuel</t>
  </si>
  <si>
    <t>BESOINS</t>
  </si>
  <si>
    <t>Durée</t>
  </si>
  <si>
    <t>RESSOURCES</t>
  </si>
  <si>
    <t>Investissements</t>
  </si>
  <si>
    <t>Fonds propres</t>
  </si>
  <si>
    <t>Années</t>
  </si>
  <si>
    <t>Annuité</t>
  </si>
  <si>
    <t>Intérêts</t>
  </si>
  <si>
    <t>Remboursement</t>
  </si>
  <si>
    <t>Capital dû</t>
  </si>
  <si>
    <t>Capital</t>
  </si>
  <si>
    <t>Comptes-courants</t>
  </si>
  <si>
    <t>...</t>
  </si>
  <si>
    <t>Dotations aux amortissements</t>
  </si>
  <si>
    <t>Emprunts et crédit-bail</t>
  </si>
  <si>
    <t>Montant</t>
  </si>
  <si>
    <t>Dotation</t>
  </si>
  <si>
    <t>Emprunts bancaires</t>
  </si>
  <si>
    <t>Fonds de roulement</t>
  </si>
  <si>
    <t>Total emplois</t>
  </si>
  <si>
    <t>Total ressources</t>
  </si>
  <si>
    <t>Loyers</t>
  </si>
  <si>
    <t>COMPTES DE RESULTATS PREVISIONNELS</t>
  </si>
  <si>
    <t>PLAN DE FINANCEMENT</t>
  </si>
  <si>
    <t>Besoins de financement</t>
  </si>
  <si>
    <t>N+1</t>
  </si>
  <si>
    <t>N+2</t>
  </si>
  <si>
    <t>N+3</t>
  </si>
  <si>
    <t>Remboursements d'emprunts</t>
  </si>
  <si>
    <t>Réduction des fonds propres</t>
  </si>
  <si>
    <t>Distributions de dividendes</t>
  </si>
  <si>
    <t>Augmentation du besoin en fonds de roulement</t>
  </si>
  <si>
    <t>Autres emplois :</t>
  </si>
  <si>
    <t>Total des emplois</t>
  </si>
  <si>
    <t>Ressources de financement</t>
  </si>
  <si>
    <t>Capacité d'autofinancement (Cash Flow)</t>
  </si>
  <si>
    <t>Augmentation des fonds propres</t>
  </si>
  <si>
    <t>Diminution du besoin en fonds de roulement</t>
  </si>
  <si>
    <t>Autres ressources :</t>
  </si>
  <si>
    <t>Total des ressources</t>
  </si>
  <si>
    <t>Trésorerie début d'exercice</t>
  </si>
  <si>
    <t>Flux de trésorerie annuel</t>
  </si>
  <si>
    <t>Trésorerie fin d'exercice</t>
  </si>
  <si>
    <t xml:space="preserve">Impôt/bénéfices </t>
  </si>
  <si>
    <t>Amt.</t>
  </si>
  <si>
    <t>Subventions</t>
  </si>
  <si>
    <t>Année 1</t>
  </si>
  <si>
    <t>Année 2</t>
  </si>
  <si>
    <t>Année 3</t>
  </si>
  <si>
    <t>Montant annuel</t>
  </si>
  <si>
    <t>Redevances de crédit-bail</t>
  </si>
  <si>
    <t>PREVISION DE CHIFFRE D'AFFAIRES</t>
  </si>
  <si>
    <t>Besoin en fonds de roulement</t>
  </si>
  <si>
    <t>Stocks de matières</t>
  </si>
  <si>
    <t>Clients</t>
  </si>
  <si>
    <t>Fournisseurs</t>
  </si>
  <si>
    <t>Dettes fiscales et sociales</t>
  </si>
  <si>
    <t>Variation du besoin en fonds de roulement</t>
  </si>
</sst>
</file>

<file path=xl/styles.xml><?xml version="1.0" encoding="utf-8"?>
<styleSheet xmlns="http://schemas.openxmlformats.org/spreadsheetml/2006/main">
  <numFmts count="1">
    <numFmt numFmtId="164" formatCode="0.0%"/>
  </numFmts>
  <fonts count="25">
    <font>
      <sz val="10"/>
      <name val="Arial"/>
    </font>
    <font>
      <sz val="10"/>
      <name val="Arial"/>
    </font>
    <font>
      <sz val="8"/>
      <name val="Helv"/>
    </font>
    <font>
      <sz val="8"/>
      <name val="Arial"/>
    </font>
    <font>
      <sz val="8"/>
      <name val="Arial"/>
      <family val="2"/>
    </font>
    <font>
      <b/>
      <sz val="8"/>
      <color indexed="9"/>
      <name val="Helv"/>
    </font>
    <font>
      <sz val="9"/>
      <name val="Arial"/>
    </font>
    <font>
      <b/>
      <sz val="10"/>
      <name val="Arial"/>
      <family val="2"/>
    </font>
    <font>
      <b/>
      <i/>
      <sz val="10"/>
      <name val="Arial"/>
      <family val="2"/>
    </font>
    <font>
      <sz val="10"/>
      <color indexed="44"/>
      <name val="Arial"/>
    </font>
    <font>
      <b/>
      <sz val="10"/>
      <color indexed="9"/>
      <name val="Arial"/>
      <family val="2"/>
    </font>
    <font>
      <sz val="10"/>
      <name val="Arial"/>
      <family val="2"/>
    </font>
    <font>
      <b/>
      <sz val="10"/>
      <color indexed="9"/>
      <name val="Arial"/>
    </font>
    <font>
      <b/>
      <sz val="8"/>
      <color indexed="9"/>
      <name val="Arial"/>
      <family val="2"/>
    </font>
    <font>
      <sz val="12"/>
      <name val="Arial"/>
      <family val="2"/>
    </font>
    <font>
      <b/>
      <i/>
      <sz val="12"/>
      <color indexed="12"/>
      <name val="Arial"/>
      <family val="2"/>
    </font>
    <font>
      <b/>
      <sz val="14"/>
      <color indexed="52"/>
      <name val="Arial"/>
      <family val="2"/>
    </font>
    <font>
      <b/>
      <sz val="12"/>
      <color indexed="48"/>
      <name val="Arial"/>
      <family val="2"/>
    </font>
    <font>
      <b/>
      <i/>
      <sz val="12"/>
      <color indexed="52"/>
      <name val="Arial"/>
      <family val="2"/>
    </font>
    <font>
      <sz val="14"/>
      <color indexed="12"/>
      <name val="Arial"/>
      <family val="2"/>
    </font>
    <font>
      <b/>
      <sz val="12"/>
      <name val="Arial"/>
      <family val="2"/>
    </font>
    <font>
      <i/>
      <sz val="12"/>
      <name val="Arial"/>
      <family val="2"/>
    </font>
    <font>
      <b/>
      <i/>
      <sz val="14"/>
      <color indexed="12"/>
      <name val="Arial"/>
      <family val="2"/>
    </font>
    <font>
      <sz val="10"/>
      <color indexed="52"/>
      <name val="Arial"/>
      <family val="2"/>
    </font>
    <font>
      <b/>
      <sz val="12"/>
      <color theme="8"/>
      <name val="Arial"/>
      <family val="2"/>
    </font>
  </fonts>
  <fills count="5">
    <fill>
      <patternFill patternType="none"/>
    </fill>
    <fill>
      <patternFill patternType="gray125"/>
    </fill>
    <fill>
      <patternFill patternType="solid">
        <fgColor indexed="44"/>
        <bgColor indexed="64"/>
      </patternFill>
    </fill>
    <fill>
      <patternFill patternType="solid">
        <fgColor indexed="43"/>
        <bgColor indexed="64"/>
      </patternFill>
    </fill>
    <fill>
      <patternFill patternType="solid">
        <fgColor indexed="55"/>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56">
    <xf numFmtId="0" fontId="0" fillId="0" borderId="0" xfId="0"/>
    <xf numFmtId="3" fontId="2" fillId="0" borderId="1" xfId="0" applyNumberFormat="1" applyFont="1" applyFill="1" applyBorder="1"/>
    <xf numFmtId="3" fontId="0" fillId="0" borderId="0" xfId="0" applyNumberFormat="1" applyFill="1"/>
    <xf numFmtId="3" fontId="2" fillId="0" borderId="2" xfId="0" applyNumberFormat="1" applyFont="1" applyFill="1" applyBorder="1"/>
    <xf numFmtId="0" fontId="0" fillId="0" borderId="0" xfId="0" applyFill="1"/>
    <xf numFmtId="0" fontId="6" fillId="0" borderId="0" xfId="0" applyFont="1" applyAlignment="1">
      <alignment horizontal="center"/>
    </xf>
    <xf numFmtId="0" fontId="7" fillId="0" borderId="0" xfId="0" applyFont="1"/>
    <xf numFmtId="0" fontId="10" fillId="2" borderId="0" xfId="0" applyFont="1" applyFill="1"/>
    <xf numFmtId="0" fontId="9" fillId="2" borderId="0" xfId="0" applyFont="1" applyFill="1"/>
    <xf numFmtId="0" fontId="0" fillId="2" borderId="0" xfId="0" applyFill="1"/>
    <xf numFmtId="0" fontId="0" fillId="0" borderId="3" xfId="0" applyBorder="1"/>
    <xf numFmtId="0" fontId="6" fillId="0" borderId="3" xfId="0" applyFont="1" applyBorder="1"/>
    <xf numFmtId="0" fontId="0" fillId="0" borderId="3" xfId="0" applyFill="1" applyBorder="1"/>
    <xf numFmtId="9" fontId="0" fillId="0" borderId="3" xfId="1" applyFont="1" applyBorder="1"/>
    <xf numFmtId="0" fontId="7" fillId="0" borderId="3" xfId="0" applyFont="1" applyBorder="1"/>
    <xf numFmtId="9" fontId="0" fillId="0" borderId="3" xfId="0" applyNumberFormat="1" applyBorder="1"/>
    <xf numFmtId="0" fontId="7" fillId="0" borderId="3" xfId="0" applyFont="1" applyBorder="1" applyAlignment="1">
      <alignment horizontal="center"/>
    </xf>
    <xf numFmtId="0" fontId="7" fillId="2" borderId="3" xfId="0" applyFont="1" applyFill="1" applyBorder="1"/>
    <xf numFmtId="0" fontId="7" fillId="2" borderId="3" xfId="0" applyFont="1" applyFill="1" applyBorder="1" applyAlignment="1">
      <alignment horizontal="center"/>
    </xf>
    <xf numFmtId="0" fontId="0" fillId="2" borderId="3" xfId="0" applyFill="1" applyBorder="1"/>
    <xf numFmtId="0" fontId="0" fillId="0" borderId="1" xfId="0" applyBorder="1"/>
    <xf numFmtId="0" fontId="6" fillId="0" borderId="1" xfId="0" applyFont="1" applyBorder="1" applyAlignment="1">
      <alignment horizontal="center"/>
    </xf>
    <xf numFmtId="0" fontId="11" fillId="0" borderId="4" xfId="0" applyFont="1" applyBorder="1"/>
    <xf numFmtId="0" fontId="6" fillId="0" borderId="4" xfId="0" applyFont="1" applyBorder="1" applyAlignment="1">
      <alignment horizontal="center"/>
    </xf>
    <xf numFmtId="0" fontId="8" fillId="2" borderId="5" xfId="0" applyFont="1" applyFill="1" applyBorder="1"/>
    <xf numFmtId="0" fontId="6" fillId="2" borderId="6" xfId="0" applyFont="1" applyFill="1" applyBorder="1" applyAlignment="1">
      <alignment horizontal="center"/>
    </xf>
    <xf numFmtId="0" fontId="6" fillId="2" borderId="7" xfId="0" applyFont="1" applyFill="1" applyBorder="1" applyAlignment="1">
      <alignment horizontal="center"/>
    </xf>
    <xf numFmtId="0" fontId="7" fillId="0" borderId="1" xfId="0" applyFont="1" applyBorder="1"/>
    <xf numFmtId="0" fontId="0" fillId="0" borderId="4" xfId="0" applyBorder="1"/>
    <xf numFmtId="0" fontId="0" fillId="2" borderId="6" xfId="0" applyFill="1" applyBorder="1"/>
    <xf numFmtId="0" fontId="0" fillId="2" borderId="7" xfId="0" applyFill="1" applyBorder="1"/>
    <xf numFmtId="9" fontId="0" fillId="0" borderId="4" xfId="0" applyNumberFormat="1" applyBorder="1"/>
    <xf numFmtId="3" fontId="5" fillId="2" borderId="3" xfId="0" applyNumberFormat="1" applyFont="1" applyFill="1" applyBorder="1"/>
    <xf numFmtId="3" fontId="12" fillId="2" borderId="3" xfId="0" applyNumberFormat="1" applyFont="1" applyFill="1" applyBorder="1"/>
    <xf numFmtId="2" fontId="5" fillId="2" borderId="3" xfId="0" applyNumberFormat="1" applyFont="1" applyFill="1" applyBorder="1" applyAlignment="1">
      <alignment horizontal="right"/>
    </xf>
    <xf numFmtId="3" fontId="10" fillId="2" borderId="3" xfId="0" applyNumberFormat="1" applyFont="1" applyFill="1" applyBorder="1"/>
    <xf numFmtId="3" fontId="12" fillId="2" borderId="6" xfId="0" applyNumberFormat="1" applyFont="1" applyFill="1" applyBorder="1"/>
    <xf numFmtId="3" fontId="12" fillId="2" borderId="4" xfId="0" applyNumberFormat="1" applyFont="1" applyFill="1" applyBorder="1"/>
    <xf numFmtId="9" fontId="2" fillId="0" borderId="2" xfId="1" applyFont="1" applyFill="1" applyBorder="1" applyAlignment="1">
      <alignment horizontal="right"/>
    </xf>
    <xf numFmtId="9" fontId="5" fillId="2" borderId="3" xfId="1" applyFont="1" applyFill="1" applyBorder="1" applyAlignment="1">
      <alignment horizontal="right"/>
    </xf>
    <xf numFmtId="164" fontId="2" fillId="0" borderId="2" xfId="1" applyNumberFormat="1" applyFont="1" applyFill="1" applyBorder="1" applyAlignment="1">
      <alignment horizontal="right"/>
    </xf>
    <xf numFmtId="164" fontId="2" fillId="2" borderId="3" xfId="1" applyNumberFormat="1" applyFont="1" applyFill="1" applyBorder="1" applyAlignment="1">
      <alignment horizontal="right"/>
    </xf>
    <xf numFmtId="3" fontId="12" fillId="2" borderId="7" xfId="0" applyNumberFormat="1" applyFont="1" applyFill="1" applyBorder="1"/>
    <xf numFmtId="3" fontId="10" fillId="2" borderId="4" xfId="0" applyNumberFormat="1" applyFont="1" applyFill="1" applyBorder="1"/>
    <xf numFmtId="3" fontId="12" fillId="2" borderId="8" xfId="0" applyNumberFormat="1" applyFont="1" applyFill="1" applyBorder="1"/>
    <xf numFmtId="164" fontId="2" fillId="2" borderId="1" xfId="1" applyNumberFormat="1" applyFont="1" applyFill="1" applyBorder="1" applyAlignment="1">
      <alignment horizontal="right"/>
    </xf>
    <xf numFmtId="164" fontId="2" fillId="2" borderId="4" xfId="1" applyNumberFormat="1" applyFont="1" applyFill="1" applyBorder="1" applyAlignment="1">
      <alignment horizontal="right"/>
    </xf>
    <xf numFmtId="164" fontId="2" fillId="0" borderId="1" xfId="1" applyNumberFormat="1" applyFont="1" applyFill="1" applyBorder="1" applyAlignment="1">
      <alignment horizontal="right"/>
    </xf>
    <xf numFmtId="164" fontId="2" fillId="0" borderId="4" xfId="1" applyNumberFormat="1" applyFont="1" applyFill="1" applyBorder="1" applyAlignment="1">
      <alignment horizontal="right"/>
    </xf>
    <xf numFmtId="0" fontId="10" fillId="2" borderId="5" xfId="0" applyFont="1" applyFill="1" applyBorder="1" applyAlignment="1">
      <alignment horizontal="left"/>
    </xf>
    <xf numFmtId="0" fontId="10" fillId="2" borderId="3" xfId="0" applyFont="1" applyFill="1" applyBorder="1"/>
    <xf numFmtId="4" fontId="13" fillId="2" borderId="3" xfId="1" applyNumberFormat="1" applyFont="1" applyFill="1" applyBorder="1"/>
    <xf numFmtId="3" fontId="2" fillId="0" borderId="4" xfId="0" applyNumberFormat="1" applyFont="1" applyFill="1" applyBorder="1"/>
    <xf numFmtId="3" fontId="0" fillId="0" borderId="3" xfId="0" applyNumberFormat="1" applyFill="1" applyBorder="1"/>
    <xf numFmtId="3" fontId="2" fillId="0" borderId="3" xfId="0" applyNumberFormat="1" applyFont="1" applyFill="1" applyBorder="1"/>
    <xf numFmtId="0" fontId="14" fillId="0" borderId="0" xfId="0" applyFont="1"/>
    <xf numFmtId="0" fontId="16" fillId="0" borderId="9" xfId="0" applyFont="1" applyFill="1" applyBorder="1"/>
    <xf numFmtId="0" fontId="0" fillId="0" borderId="9" xfId="0" applyBorder="1"/>
    <xf numFmtId="0" fontId="16" fillId="0" borderId="9" xfId="0" applyFont="1" applyBorder="1"/>
    <xf numFmtId="0" fontId="18" fillId="0" borderId="9" xfId="0" applyFont="1" applyBorder="1" applyProtection="1">
      <protection locked="0"/>
    </xf>
    <xf numFmtId="0" fontId="15" fillId="0" borderId="9" xfId="0" applyFont="1" applyBorder="1"/>
    <xf numFmtId="0" fontId="14" fillId="0" borderId="10" xfId="0" applyFont="1" applyBorder="1"/>
    <xf numFmtId="3" fontId="14" fillId="3" borderId="11" xfId="0" applyNumberFormat="1" applyFont="1" applyFill="1" applyBorder="1" applyProtection="1">
      <protection locked="0"/>
    </xf>
    <xf numFmtId="0" fontId="14" fillId="3" borderId="12" xfId="0" applyFont="1" applyFill="1" applyBorder="1" applyAlignment="1" applyProtection="1">
      <alignment horizontal="right"/>
      <protection locked="0"/>
    </xf>
    <xf numFmtId="0" fontId="19" fillId="0" borderId="0" xfId="0" applyFont="1"/>
    <xf numFmtId="0" fontId="14" fillId="0" borderId="0" xfId="0" applyFont="1" applyBorder="1"/>
    <xf numFmtId="0" fontId="14" fillId="0" borderId="13" xfId="0" applyFont="1" applyBorder="1"/>
    <xf numFmtId="10" fontId="14" fillId="3" borderId="0" xfId="0" applyNumberFormat="1" applyFont="1" applyFill="1" applyBorder="1" applyProtection="1">
      <protection locked="0"/>
    </xf>
    <xf numFmtId="0" fontId="20" fillId="0" borderId="13" xfId="0" applyFont="1" applyBorder="1" applyAlignment="1">
      <alignment horizontal="centerContinuous"/>
    </xf>
    <xf numFmtId="0" fontId="14" fillId="0" borderId="14" xfId="0" applyFont="1" applyBorder="1" applyAlignment="1" applyProtection="1">
      <alignment horizontal="centerContinuous"/>
      <protection locked="0"/>
    </xf>
    <xf numFmtId="0" fontId="20" fillId="0" borderId="5" xfId="0" applyFont="1" applyBorder="1" applyAlignment="1">
      <alignment horizontal="center"/>
    </xf>
    <xf numFmtId="0" fontId="20" fillId="0" borderId="6" xfId="0" applyFont="1" applyBorder="1" applyAlignment="1">
      <alignment horizontal="center"/>
    </xf>
    <xf numFmtId="0" fontId="14" fillId="0" borderId="3" xfId="0" applyFont="1" applyBorder="1"/>
    <xf numFmtId="0" fontId="14" fillId="0" borderId="15" xfId="0" applyFont="1" applyBorder="1"/>
    <xf numFmtId="10" fontId="14" fillId="0" borderId="9" xfId="0" applyNumberFormat="1" applyFont="1" applyBorder="1"/>
    <xf numFmtId="0" fontId="14" fillId="0" borderId="8" xfId="0" applyFont="1" applyBorder="1"/>
    <xf numFmtId="0" fontId="20" fillId="0" borderId="13" xfId="0" applyFont="1" applyBorder="1" applyAlignment="1">
      <alignment horizontal="center"/>
    </xf>
    <xf numFmtId="0" fontId="20" fillId="0" borderId="0" xfId="0" applyFont="1" applyBorder="1" applyAlignment="1">
      <alignment horizontal="center"/>
    </xf>
    <xf numFmtId="0" fontId="14" fillId="0" borderId="2" xfId="0" applyFont="1" applyBorder="1"/>
    <xf numFmtId="0" fontId="14" fillId="0" borderId="5" xfId="0" applyFont="1" applyBorder="1" applyAlignment="1">
      <alignment horizontal="center"/>
    </xf>
    <xf numFmtId="0" fontId="14" fillId="0" borderId="1" xfId="0" applyFont="1" applyBorder="1" applyAlignment="1">
      <alignment horizontal="center"/>
    </xf>
    <xf numFmtId="0" fontId="14" fillId="3" borderId="13" xfId="0" applyFont="1" applyFill="1" applyBorder="1"/>
    <xf numFmtId="3" fontId="14" fillId="3" borderId="2" xfId="0" applyNumberFormat="1" applyFont="1" applyFill="1" applyBorder="1" applyProtection="1">
      <protection locked="0"/>
    </xf>
    <xf numFmtId="0" fontId="14" fillId="3" borderId="0" xfId="0" applyFont="1" applyFill="1" applyBorder="1"/>
    <xf numFmtId="0" fontId="14" fillId="0" borderId="10" xfId="0" applyFont="1" applyBorder="1" applyAlignment="1">
      <alignment horizontal="center"/>
    </xf>
    <xf numFmtId="0" fontId="14" fillId="0" borderId="13" xfId="0" applyFont="1" applyBorder="1" applyAlignment="1">
      <alignment horizontal="center"/>
    </xf>
    <xf numFmtId="3" fontId="14" fillId="0" borderId="2" xfId="0" applyNumberFormat="1" applyFont="1" applyBorder="1"/>
    <xf numFmtId="3" fontId="14" fillId="0" borderId="0" xfId="0" applyNumberFormat="1" applyFont="1" applyBorder="1"/>
    <xf numFmtId="0" fontId="14" fillId="0" borderId="15" xfId="0" applyFont="1" applyBorder="1" applyAlignment="1">
      <alignment horizontal="center"/>
    </xf>
    <xf numFmtId="3" fontId="14" fillId="0" borderId="4" xfId="0" applyNumberFormat="1" applyFont="1" applyBorder="1"/>
    <xf numFmtId="0" fontId="14" fillId="0" borderId="0" xfId="0" applyFont="1" applyBorder="1" applyAlignment="1">
      <alignment horizontal="center"/>
    </xf>
    <xf numFmtId="0" fontId="17" fillId="0" borderId="9" xfId="0" applyFont="1" applyBorder="1"/>
    <xf numFmtId="0" fontId="14" fillId="0" borderId="0" xfId="0" applyFont="1" applyBorder="1" applyAlignment="1">
      <alignment horizontal="right"/>
    </xf>
    <xf numFmtId="0" fontId="14" fillId="0" borderId="3" xfId="0" applyFont="1" applyBorder="1" applyAlignment="1">
      <alignment horizontal="center"/>
    </xf>
    <xf numFmtId="0" fontId="14" fillId="0" borderId="0" xfId="0" applyFont="1" applyBorder="1" applyAlignment="1" applyProtection="1">
      <alignment horizontal="right"/>
      <protection locked="0"/>
    </xf>
    <xf numFmtId="3" fontId="14" fillId="3" borderId="1" xfId="0" applyNumberFormat="1" applyFont="1" applyFill="1" applyBorder="1" applyProtection="1">
      <protection locked="0"/>
    </xf>
    <xf numFmtId="0" fontId="14" fillId="3" borderId="13" xfId="0" applyFont="1" applyFill="1" applyBorder="1" applyProtection="1">
      <protection locked="0"/>
    </xf>
    <xf numFmtId="3" fontId="14" fillId="0" borderId="1" xfId="0" applyNumberFormat="1" applyFont="1" applyBorder="1" applyProtection="1">
      <protection locked="0"/>
    </xf>
    <xf numFmtId="0" fontId="14" fillId="0" borderId="13" xfId="0" applyFont="1" applyBorder="1" applyAlignment="1">
      <alignment horizontal="right"/>
    </xf>
    <xf numFmtId="3" fontId="14" fillId="0" borderId="2" xfId="0" applyNumberFormat="1" applyFont="1" applyBorder="1" applyProtection="1">
      <protection locked="0"/>
    </xf>
    <xf numFmtId="3" fontId="14" fillId="3" borderId="2" xfId="0" applyNumberFormat="1" applyFont="1" applyFill="1" applyBorder="1"/>
    <xf numFmtId="0" fontId="11" fillId="0" borderId="0" xfId="0" applyFont="1" applyBorder="1" applyAlignment="1">
      <alignment horizontal="center"/>
    </xf>
    <xf numFmtId="3" fontId="14" fillId="3" borderId="4" xfId="0" applyNumberFormat="1" applyFont="1" applyFill="1" applyBorder="1" applyProtection="1">
      <protection locked="0"/>
    </xf>
    <xf numFmtId="3" fontId="14" fillId="0" borderId="4" xfId="0" applyNumberFormat="1" applyFont="1" applyBorder="1" applyProtection="1">
      <protection locked="0"/>
    </xf>
    <xf numFmtId="0" fontId="14" fillId="0" borderId="5" xfId="0" applyFont="1" applyBorder="1" applyAlignment="1">
      <alignment horizontal="right"/>
    </xf>
    <xf numFmtId="3" fontId="14" fillId="0" borderId="3" xfId="0" applyNumberFormat="1" applyFont="1" applyBorder="1"/>
    <xf numFmtId="0" fontId="14" fillId="0" borderId="6" xfId="0" applyFont="1" applyBorder="1" applyAlignment="1">
      <alignment horizontal="right"/>
    </xf>
    <xf numFmtId="0" fontId="0" fillId="0" borderId="3" xfId="0" applyBorder="1" applyAlignment="1">
      <alignment horizontal="center"/>
    </xf>
    <xf numFmtId="3" fontId="14" fillId="0" borderId="3" xfId="0" applyNumberFormat="1" applyFont="1" applyBorder="1" applyProtection="1">
      <protection locked="0"/>
    </xf>
    <xf numFmtId="3" fontId="14" fillId="3" borderId="0" xfId="0" applyNumberFormat="1" applyFont="1" applyFill="1" applyProtection="1">
      <protection locked="0"/>
    </xf>
    <xf numFmtId="0" fontId="0" fillId="0" borderId="10" xfId="0" applyBorder="1"/>
    <xf numFmtId="0" fontId="0" fillId="0" borderId="13" xfId="0" applyBorder="1"/>
    <xf numFmtId="0" fontId="0" fillId="0" borderId="15" xfId="0" applyBorder="1"/>
    <xf numFmtId="3" fontId="0" fillId="0" borderId="11" xfId="0" applyNumberFormat="1" applyFill="1" applyBorder="1"/>
    <xf numFmtId="9" fontId="2" fillId="0" borderId="1" xfId="1" applyFont="1" applyFill="1" applyBorder="1" applyAlignment="1">
      <alignment horizontal="right"/>
    </xf>
    <xf numFmtId="3" fontId="0" fillId="0" borderId="0" xfId="0" applyNumberFormat="1" applyFill="1" applyBorder="1"/>
    <xf numFmtId="3" fontId="0" fillId="0" borderId="9" xfId="0" applyNumberFormat="1" applyFill="1" applyBorder="1"/>
    <xf numFmtId="9" fontId="2" fillId="0" borderId="4" xfId="1" applyFont="1" applyFill="1" applyBorder="1" applyAlignment="1">
      <alignment horizontal="right"/>
    </xf>
    <xf numFmtId="0" fontId="7" fillId="0" borderId="6" xfId="0" applyFont="1" applyBorder="1" applyAlignment="1">
      <alignment horizontal="center"/>
    </xf>
    <xf numFmtId="0" fontId="14" fillId="0" borderId="1" xfId="0" applyFont="1" applyBorder="1"/>
    <xf numFmtId="3" fontId="14" fillId="0" borderId="0" xfId="0" applyNumberFormat="1" applyFont="1" applyBorder="1" applyProtection="1">
      <protection locked="0"/>
    </xf>
    <xf numFmtId="0" fontId="14" fillId="0" borderId="4" xfId="0" applyFont="1" applyBorder="1"/>
    <xf numFmtId="0" fontId="21" fillId="0" borderId="5" xfId="0" applyFont="1" applyBorder="1" applyAlignment="1">
      <alignment horizontal="center"/>
    </xf>
    <xf numFmtId="0" fontId="14" fillId="0" borderId="5" xfId="0" applyFont="1" applyBorder="1"/>
    <xf numFmtId="3" fontId="14" fillId="4" borderId="3" xfId="0" applyNumberFormat="1" applyFont="1" applyFill="1" applyBorder="1"/>
    <xf numFmtId="3" fontId="14" fillId="0" borderId="6" xfId="0" applyNumberFormat="1" applyFont="1" applyBorder="1"/>
    <xf numFmtId="9" fontId="5" fillId="2" borderId="4" xfId="1" applyFont="1" applyFill="1" applyBorder="1" applyAlignment="1">
      <alignment horizontal="right"/>
    </xf>
    <xf numFmtId="4" fontId="4" fillId="2" borderId="3" xfId="1" applyNumberFormat="1" applyFont="1" applyFill="1" applyBorder="1"/>
    <xf numFmtId="0" fontId="10" fillId="2" borderId="0" xfId="0" applyFont="1" applyFill="1" applyAlignment="1">
      <alignment horizontal="centerContinuous"/>
    </xf>
    <xf numFmtId="0" fontId="15" fillId="0" borderId="0" xfId="0" applyFont="1" applyBorder="1"/>
    <xf numFmtId="0" fontId="22" fillId="0" borderId="0" xfId="0" applyFont="1" applyBorder="1"/>
    <xf numFmtId="0" fontId="0" fillId="0" borderId="0" xfId="0" applyBorder="1"/>
    <xf numFmtId="0" fontId="23" fillId="0" borderId="0" xfId="0" applyFont="1"/>
    <xf numFmtId="0" fontId="24" fillId="0" borderId="0" xfId="0" applyFont="1"/>
    <xf numFmtId="0" fontId="18" fillId="0" borderId="9" xfId="0" applyFont="1" applyBorder="1"/>
    <xf numFmtId="0" fontId="20" fillId="0" borderId="1" xfId="0" applyFont="1" applyBorder="1" applyAlignment="1">
      <alignment horizontal="center"/>
    </xf>
    <xf numFmtId="3" fontId="20" fillId="0" borderId="13" xfId="0" applyNumberFormat="1" applyFont="1" applyBorder="1" applyAlignment="1">
      <alignment horizontal="center"/>
    </xf>
    <xf numFmtId="0" fontId="20" fillId="0" borderId="4" xfId="0" applyFont="1" applyBorder="1" applyAlignment="1">
      <alignment horizontal="center"/>
    </xf>
    <xf numFmtId="0" fontId="14" fillId="0" borderId="6" xfId="0" applyFont="1" applyBorder="1" applyAlignment="1">
      <alignment horizontal="center"/>
    </xf>
    <xf numFmtId="0" fontId="11" fillId="0" borderId="3" xfId="0" applyFont="1" applyBorder="1" applyAlignment="1">
      <alignment horizontal="center"/>
    </xf>
    <xf numFmtId="0" fontId="14" fillId="0" borderId="7" xfId="0" applyFont="1" applyBorder="1" applyAlignment="1">
      <alignment horizontal="center"/>
    </xf>
    <xf numFmtId="0" fontId="14" fillId="3" borderId="2" xfId="0" applyFont="1" applyFill="1" applyBorder="1" applyProtection="1">
      <protection locked="0"/>
    </xf>
    <xf numFmtId="3" fontId="14" fillId="0" borderId="1" xfId="0" applyNumberFormat="1" applyFont="1" applyBorder="1"/>
    <xf numFmtId="3" fontId="14" fillId="0" borderId="11" xfId="0" applyNumberFormat="1" applyFont="1" applyBorder="1"/>
    <xf numFmtId="3" fontId="14" fillId="0" borderId="9" xfId="0" applyNumberFormat="1" applyFont="1" applyBorder="1"/>
    <xf numFmtId="0" fontId="24" fillId="0" borderId="9" xfId="0" applyFont="1" applyBorder="1"/>
    <xf numFmtId="0" fontId="14" fillId="4" borderId="2" xfId="0" applyFont="1" applyFill="1" applyBorder="1"/>
    <xf numFmtId="0" fontId="14" fillId="4" borderId="3" xfId="0" applyFont="1" applyFill="1" applyBorder="1"/>
    <xf numFmtId="0" fontId="7" fillId="0" borderId="0" xfId="0" applyFont="1" applyAlignment="1">
      <alignment horizontal="center"/>
    </xf>
    <xf numFmtId="0" fontId="0" fillId="3" borderId="0" xfId="0" applyFill="1"/>
    <xf numFmtId="3" fontId="14" fillId="3" borderId="0" xfId="0" applyNumberFormat="1" applyFont="1" applyFill="1" applyBorder="1" applyProtection="1">
      <protection locked="0"/>
    </xf>
    <xf numFmtId="3" fontId="14" fillId="3" borderId="0" xfId="0" applyNumberFormat="1" applyFont="1" applyFill="1" applyBorder="1"/>
    <xf numFmtId="3" fontId="14" fillId="3" borderId="3" xfId="0" applyNumberFormat="1" applyFont="1" applyFill="1" applyBorder="1" applyProtection="1">
      <protection locked="0"/>
    </xf>
    <xf numFmtId="0" fontId="21" fillId="0" borderId="3" xfId="0" applyFont="1" applyBorder="1" applyAlignment="1">
      <alignment horizontal="center"/>
    </xf>
    <xf numFmtId="1" fontId="21" fillId="0" borderId="3" xfId="0" applyNumberFormat="1" applyFont="1" applyBorder="1"/>
    <xf numFmtId="1" fontId="21" fillId="4" borderId="3" xfId="0" applyNumberFormat="1" applyFont="1" applyFill="1" applyBorder="1"/>
  </cellXfs>
  <cellStyles count="2">
    <cellStyle name="Normal" xfId="0" builtinId="0"/>
    <cellStyle name="Pourcentage" xfId="1"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6</xdr:col>
      <xdr:colOff>95250</xdr:colOff>
      <xdr:row>9</xdr:row>
      <xdr:rowOff>133350</xdr:rowOff>
    </xdr:to>
    <xdr:sp macro="" textlink="">
      <xdr:nvSpPr>
        <xdr:cNvPr id="3" name="AutoShape 4"/>
        <xdr:cNvSpPr>
          <a:spLocks noChangeArrowheads="1"/>
        </xdr:cNvSpPr>
      </xdr:nvSpPr>
      <xdr:spPr bwMode="auto">
        <a:xfrm>
          <a:off x="295275" y="161925"/>
          <a:ext cx="5962650" cy="1752600"/>
        </a:xfrm>
        <a:prstGeom prst="roundRect">
          <a:avLst>
            <a:gd name="adj" fmla="val 16667"/>
          </a:avLst>
        </a:prstGeom>
        <a:solidFill>
          <a:srgbClr val="CCFFFF"/>
        </a:solidFill>
        <a:ln w="9525">
          <a:solidFill>
            <a:srgbClr val="000000"/>
          </a:solidFill>
          <a:round/>
          <a:headEnd/>
          <a:tailEnd/>
        </a:ln>
        <a:effectLst>
          <a:outerShdw dist="107763" dir="18900000" algn="ctr" rotWithShape="0">
            <a:srgbClr val="808080">
              <a:alpha val="50000"/>
            </a:srgbClr>
          </a:outerShdw>
        </a:effectLst>
      </xdr:spPr>
      <xdr:txBody>
        <a:bodyPr vertOverflow="clip" wrap="square" lIns="36576" tIns="32004" rIns="36576" bIns="0" anchor="t" upright="1"/>
        <a:lstStyle/>
        <a:p>
          <a:pPr algn="ctr" rtl="0">
            <a:defRPr sz="1000"/>
          </a:pPr>
          <a:r>
            <a:rPr lang="fr-FR" sz="2400" b="1" i="0" u="none" strike="noStrike" baseline="0">
              <a:solidFill>
                <a:srgbClr val="FF9900"/>
              </a:solidFill>
              <a:latin typeface="Arial"/>
              <a:cs typeface="Arial"/>
            </a:rPr>
            <a:t>Quels investissements pour réaliser votre projet ?</a:t>
          </a:r>
        </a:p>
        <a:p>
          <a:pPr algn="ctr" rtl="0">
            <a:defRPr sz="1000"/>
          </a:pPr>
          <a:r>
            <a:rPr lang="fr-FR" sz="2400" b="1" i="0" u="none" strike="noStrike" baseline="0">
              <a:solidFill>
                <a:srgbClr val="FF9900"/>
              </a:solidFill>
              <a:latin typeface="Arial"/>
              <a:cs typeface="Arial"/>
            </a:rPr>
            <a:t>Quel fonds de roulement ?</a:t>
          </a:r>
        </a:p>
        <a:p>
          <a:pPr algn="ctr" rtl="0">
            <a:defRPr sz="1000"/>
          </a:pPr>
          <a:r>
            <a:rPr lang="fr-FR" sz="2400" b="1" i="0" u="none" strike="noStrike" baseline="0">
              <a:solidFill>
                <a:srgbClr val="FF9900"/>
              </a:solidFill>
              <a:latin typeface="Arial"/>
              <a:cs typeface="Arial"/>
            </a:rPr>
            <a:t>Quels moyens de financement ?</a:t>
          </a:r>
        </a:p>
        <a:p>
          <a:pPr algn="ctr" rtl="0">
            <a:defRPr sz="1000"/>
          </a:pPr>
          <a:endParaRPr lang="fr-FR" sz="1200" b="0" i="0" u="none" strike="noStrike" baseline="0">
            <a:solidFill>
              <a:srgbClr val="000000"/>
            </a:solidFill>
            <a:latin typeface="Arial"/>
            <a:cs typeface="Arial"/>
          </a:endParaRPr>
        </a:p>
        <a:p>
          <a:pPr algn="ctr" rtl="0">
            <a:defRPr sz="1000"/>
          </a:pPr>
          <a:endParaRPr lang="fr-FR" sz="1000" b="0" i="0" u="none" strike="noStrike" baseline="0">
            <a:solidFill>
              <a:srgbClr val="000000"/>
            </a:solidFill>
            <a:latin typeface="Arial"/>
            <a:cs typeface="Arial"/>
          </a:endParaRPr>
        </a:p>
      </xdr:txBody>
    </xdr:sp>
    <xdr:clientData/>
  </xdr:twoCellAnchor>
  <xdr:twoCellAnchor>
    <xdr:from>
      <xdr:col>1</xdr:col>
      <xdr:colOff>1647825</xdr:colOff>
      <xdr:row>10</xdr:row>
      <xdr:rowOff>123825</xdr:rowOff>
    </xdr:from>
    <xdr:to>
      <xdr:col>4</xdr:col>
      <xdr:colOff>1009650</xdr:colOff>
      <xdr:row>15</xdr:row>
      <xdr:rowOff>190500</xdr:rowOff>
    </xdr:to>
    <xdr:sp macro="" textlink="">
      <xdr:nvSpPr>
        <xdr:cNvPr id="4" name="AutoShape 6"/>
        <xdr:cNvSpPr>
          <a:spLocks noChangeArrowheads="1"/>
        </xdr:cNvSpPr>
      </xdr:nvSpPr>
      <xdr:spPr bwMode="auto">
        <a:xfrm>
          <a:off x="1943100" y="2095500"/>
          <a:ext cx="3181350" cy="1019175"/>
        </a:xfrm>
        <a:prstGeom prst="downArrow">
          <a:avLst>
            <a:gd name="adj1" fmla="val 50000"/>
            <a:gd name="adj2" fmla="val 25000"/>
          </a:avLst>
        </a:prstGeom>
        <a:solidFill>
          <a:srgbClr val="CCFFFF"/>
        </a:solidFill>
        <a:ln w="9525">
          <a:solidFill>
            <a:srgbClr val="000000"/>
          </a:solidFill>
          <a:miter lim="800000"/>
          <a:headEnd/>
          <a:tailEnd/>
        </a:ln>
      </xdr:spPr>
      <xdr:txBody>
        <a:bodyPr vertOverflow="clip" wrap="square" lIns="36576" tIns="27432" rIns="36576" bIns="0" anchor="t" upright="1"/>
        <a:lstStyle/>
        <a:p>
          <a:pPr algn="ctr" rtl="0">
            <a:defRPr sz="1000"/>
          </a:pPr>
          <a:r>
            <a:rPr lang="fr-FR" sz="1400" b="1" i="0" u="none" strike="noStrike" baseline="0">
              <a:solidFill>
                <a:srgbClr val="000000"/>
              </a:solidFill>
              <a:latin typeface="Arial"/>
              <a:cs typeface="Arial"/>
            </a:rPr>
            <a:t>Saisir les données dans les cellules colorées (jaune)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171450</xdr:colOff>
      <xdr:row>3</xdr:row>
      <xdr:rowOff>19049</xdr:rowOff>
    </xdr:from>
    <xdr:to>
      <xdr:col>12</xdr:col>
      <xdr:colOff>304800</xdr:colOff>
      <xdr:row>30</xdr:row>
      <xdr:rowOff>133350</xdr:rowOff>
    </xdr:to>
    <xdr:sp macro="" textlink="">
      <xdr:nvSpPr>
        <xdr:cNvPr id="5125" name="Text Box 5"/>
        <xdr:cNvSpPr txBox="1">
          <a:spLocks noChangeArrowheads="1"/>
        </xdr:cNvSpPr>
      </xdr:nvSpPr>
      <xdr:spPr bwMode="auto">
        <a:xfrm>
          <a:off x="6457950" y="571499"/>
          <a:ext cx="3181350" cy="4486276"/>
        </a:xfrm>
        <a:prstGeom prst="rect">
          <a:avLst/>
        </a:prstGeom>
        <a:solidFill>
          <a:srgbClr val="FFFF99"/>
        </a:solidFill>
        <a:ln w="9525">
          <a:solidFill>
            <a:srgbClr val="000000"/>
          </a:solidFill>
          <a:miter lim="800000"/>
          <a:headEnd/>
          <a:tailEnd/>
        </a:ln>
      </xdr:spPr>
      <xdr:txBody>
        <a:bodyPr vertOverflow="clip" wrap="square" lIns="27432" tIns="22860" rIns="0" bIns="0" anchor="t" upright="1"/>
        <a:lstStyle/>
        <a:p>
          <a:pPr algn="l" rtl="0">
            <a:defRPr sz="1000"/>
          </a:pPr>
          <a:r>
            <a:rPr lang="fr-FR" sz="1100" b="0" i="0" u="none" strike="noStrike" baseline="0">
              <a:solidFill>
                <a:srgbClr val="000000"/>
              </a:solidFill>
              <a:latin typeface="Arial"/>
              <a:cs typeface="Arial"/>
            </a:rPr>
            <a:t>Le module</a:t>
          </a:r>
          <a:r>
            <a:rPr lang="fr-FR" sz="1100" b="1" i="0" u="none" strike="noStrike" baseline="0">
              <a:solidFill>
                <a:srgbClr val="000000"/>
              </a:solidFill>
              <a:latin typeface="Arial"/>
              <a:cs typeface="Arial"/>
            </a:rPr>
            <a:t> "Chiffre d'affaires"</a:t>
          </a:r>
          <a:r>
            <a:rPr lang="fr-FR" sz="1100" b="0" i="0" u="none" strike="noStrike" baseline="0">
              <a:solidFill>
                <a:srgbClr val="000000"/>
              </a:solidFill>
              <a:latin typeface="Arial"/>
              <a:cs typeface="Arial"/>
            </a:rPr>
            <a:t> se complète automatiquement à partir de la feuille précédente pour l'année 1. Pour les années 2 et 3, il faut saisir directement les valeurs ou dupliquer la feuille "Prévision CA" pour la prévision des années 2 et 3.</a:t>
          </a:r>
        </a:p>
        <a:p>
          <a:pPr algn="l" rtl="0">
            <a:defRPr sz="1000"/>
          </a:pPr>
          <a:endParaRPr lang="fr-FR" sz="1100" b="0" i="0" u="none" strike="noStrike" baseline="0">
            <a:solidFill>
              <a:srgbClr val="000000"/>
            </a:solidFill>
            <a:latin typeface="Arial"/>
            <a:cs typeface="Arial"/>
          </a:endParaRPr>
        </a:p>
        <a:p>
          <a:pPr algn="l" rtl="0">
            <a:defRPr sz="1000"/>
          </a:pPr>
          <a:r>
            <a:rPr lang="fr-FR" sz="1100" b="0" i="0" u="none" strike="noStrike" baseline="0">
              <a:solidFill>
                <a:srgbClr val="000000"/>
              </a:solidFill>
              <a:latin typeface="Arial"/>
              <a:cs typeface="Arial"/>
            </a:rPr>
            <a:t>Pour </a:t>
          </a:r>
          <a:r>
            <a:rPr lang="fr-FR" sz="1100" b="1" i="0" u="none" strike="noStrike" baseline="0">
              <a:solidFill>
                <a:srgbClr val="000000"/>
              </a:solidFill>
              <a:latin typeface="Arial"/>
              <a:cs typeface="Arial"/>
            </a:rPr>
            <a:t>les matières et le personnel,</a:t>
          </a:r>
          <a:r>
            <a:rPr lang="fr-FR" sz="1100" b="0" i="0" u="none" strike="noStrike" baseline="0">
              <a:solidFill>
                <a:srgbClr val="000000"/>
              </a:solidFill>
              <a:latin typeface="Arial"/>
              <a:cs typeface="Arial"/>
            </a:rPr>
            <a:t> nous n'avons pas pré programmé les cellules car, selon la méthode de prévision :</a:t>
          </a:r>
        </a:p>
        <a:p>
          <a:pPr algn="l" rtl="0">
            <a:defRPr sz="1000"/>
          </a:pPr>
          <a:r>
            <a:rPr lang="fr-FR" sz="1100" b="0" i="0" u="none" strike="noStrike" baseline="0">
              <a:solidFill>
                <a:srgbClr val="000000"/>
              </a:solidFill>
              <a:latin typeface="Arial"/>
              <a:cs typeface="Arial"/>
              <a:sym typeface="Wingdings"/>
            </a:rPr>
            <a:t> </a:t>
          </a:r>
          <a:r>
            <a:rPr lang="fr-FR" sz="1100" b="0" i="0" u="none" strike="noStrike" baseline="0">
              <a:solidFill>
                <a:srgbClr val="000000"/>
              </a:solidFill>
              <a:latin typeface="Arial"/>
              <a:cs typeface="Arial"/>
            </a:rPr>
            <a:t>soit on notera le montant et on programmera la cellule de ratio; pour réaliser la prévision, vous pouvez utiliser le feuille de calcul "Coût total d'un salarié",</a:t>
          </a:r>
        </a:p>
        <a:p>
          <a:pPr algn="l" rtl="0">
            <a:defRPr sz="1000"/>
          </a:pPr>
          <a:r>
            <a:rPr lang="fr-FR" sz="1100" b="0" i="0" baseline="0">
              <a:latin typeface="+mn-lt"/>
              <a:ea typeface="+mn-ea"/>
              <a:cs typeface="+mn-cs"/>
              <a:sym typeface="Wingdings"/>
            </a:rPr>
            <a:t> </a:t>
          </a:r>
          <a:r>
            <a:rPr lang="fr-FR" sz="1100" b="0" i="0" u="none" strike="noStrike" baseline="0">
              <a:solidFill>
                <a:srgbClr val="000000"/>
              </a:solidFill>
              <a:latin typeface="Arial"/>
              <a:cs typeface="Arial"/>
            </a:rPr>
            <a:t>soit, on saisira un ratio objectif à partir duquel on calculera le montant des charges. Si cette solution est envisageable pour les matières, elle est déconseillée pour le personnel pour lequel il est préférable de faire une prévision poste par poste.</a:t>
          </a:r>
        </a:p>
        <a:p>
          <a:pPr algn="l" rtl="0">
            <a:defRPr sz="1000"/>
          </a:pPr>
          <a:endParaRPr lang="fr-FR" sz="1100" b="0" i="0" u="none" strike="noStrike" baseline="0">
            <a:solidFill>
              <a:srgbClr val="000000"/>
            </a:solidFill>
            <a:latin typeface="Arial"/>
            <a:cs typeface="Arial"/>
          </a:endParaRPr>
        </a:p>
        <a:p>
          <a:pPr algn="l" rtl="0">
            <a:defRPr sz="1000"/>
          </a:pPr>
          <a:r>
            <a:rPr lang="fr-FR" sz="1100" b="0" i="0" u="none" strike="noStrike" baseline="0">
              <a:solidFill>
                <a:srgbClr val="000000"/>
              </a:solidFill>
              <a:latin typeface="Arial"/>
              <a:cs typeface="Arial"/>
            </a:rPr>
            <a:t>Pour les </a:t>
          </a:r>
          <a:r>
            <a:rPr lang="fr-FR" sz="1100" b="1" i="0" u="none" strike="noStrike" baseline="0">
              <a:solidFill>
                <a:srgbClr val="000000"/>
              </a:solidFill>
              <a:latin typeface="Arial"/>
              <a:cs typeface="Arial"/>
            </a:rPr>
            <a:t>frais généraux</a:t>
          </a:r>
          <a:r>
            <a:rPr lang="fr-FR" sz="1100" b="0" i="0" u="none" strike="noStrike" baseline="0">
              <a:solidFill>
                <a:srgbClr val="000000"/>
              </a:solidFill>
              <a:latin typeface="Arial"/>
              <a:cs typeface="Arial"/>
            </a:rPr>
            <a:t>, la prévision se fait  en valeur, les ratios se calculant automatiquement.</a:t>
          </a:r>
        </a:p>
        <a:p>
          <a:pPr algn="l" rtl="0">
            <a:defRPr sz="1000"/>
          </a:pPr>
          <a:endParaRPr lang="fr-FR" sz="1100" b="0" i="0" u="none" strike="noStrike" baseline="0">
            <a:solidFill>
              <a:srgbClr val="000000"/>
            </a:solidFill>
            <a:latin typeface="Arial"/>
            <a:cs typeface="Arial"/>
          </a:endParaRPr>
        </a:p>
        <a:p>
          <a:pPr algn="l" rtl="0">
            <a:defRPr sz="1000"/>
          </a:pPr>
          <a:r>
            <a:rPr lang="fr-FR" sz="1100" b="0" i="0" u="none" strike="noStrike" baseline="0">
              <a:solidFill>
                <a:srgbClr val="000000"/>
              </a:solidFill>
              <a:latin typeface="Arial"/>
              <a:cs typeface="Arial"/>
            </a:rPr>
            <a:t>Les </a:t>
          </a:r>
          <a:r>
            <a:rPr lang="fr-FR" sz="1100" b="1" i="0" u="none" strike="noStrike" baseline="0">
              <a:solidFill>
                <a:srgbClr val="000000"/>
              </a:solidFill>
              <a:latin typeface="Arial"/>
              <a:cs typeface="Arial"/>
            </a:rPr>
            <a:t>charges de structure</a:t>
          </a:r>
          <a:r>
            <a:rPr lang="fr-FR" sz="1100" b="0" i="0" u="none" strike="noStrike" baseline="0">
              <a:solidFill>
                <a:srgbClr val="000000"/>
              </a:solidFill>
              <a:latin typeface="Arial"/>
              <a:cs typeface="Arial"/>
            </a:rPr>
            <a:t> (hors impôts et taxes) se complètent à partir de la feuille "Montage financier"</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314325</xdr:colOff>
      <xdr:row>11</xdr:row>
      <xdr:rowOff>9525</xdr:rowOff>
    </xdr:from>
    <xdr:to>
      <xdr:col>9</xdr:col>
      <xdr:colOff>152400</xdr:colOff>
      <xdr:row>15</xdr:row>
      <xdr:rowOff>57150</xdr:rowOff>
    </xdr:to>
    <xdr:sp macro="" textlink="">
      <xdr:nvSpPr>
        <xdr:cNvPr id="3" name="AutoShape 6"/>
        <xdr:cNvSpPr>
          <a:spLocks noChangeArrowheads="1"/>
        </xdr:cNvSpPr>
      </xdr:nvSpPr>
      <xdr:spPr bwMode="auto">
        <a:xfrm>
          <a:off x="6343650" y="2095500"/>
          <a:ext cx="2886075" cy="819150"/>
        </a:xfrm>
        <a:prstGeom prst="roundRect">
          <a:avLst>
            <a:gd name="adj" fmla="val 16667"/>
          </a:avLst>
        </a:prstGeom>
        <a:solidFill>
          <a:srgbClr val="CCFFFF"/>
        </a:solidFill>
        <a:ln w="9525">
          <a:solidFill>
            <a:srgbClr val="000000"/>
          </a:solidFill>
          <a:round/>
          <a:headEnd/>
          <a:tailEnd/>
        </a:ln>
        <a:effectLst>
          <a:outerShdw dist="107763" dir="18900000" algn="ctr" rotWithShape="0">
            <a:srgbClr val="808080">
              <a:alpha val="50000"/>
            </a:srgbClr>
          </a:outerShdw>
        </a:effectLst>
      </xdr:spPr>
      <xdr:txBody>
        <a:bodyPr vertOverflow="clip" wrap="square" lIns="27432" tIns="22860" rIns="27432" bIns="0" anchor="t" upright="1"/>
        <a:lstStyle/>
        <a:p>
          <a:pPr algn="ctr" rtl="0">
            <a:defRPr sz="1000"/>
          </a:pPr>
          <a:r>
            <a:rPr lang="fr-FR" sz="1000" b="1" i="0" u="none" strike="noStrike" baseline="0">
              <a:solidFill>
                <a:srgbClr val="000000"/>
              </a:solidFill>
              <a:latin typeface="Arial"/>
              <a:cs typeface="Arial"/>
            </a:rPr>
            <a:t>Vous pouvez saisir d'autres emplois ou ressources. Les autres données sont renseignées automatiquement si les feuilles précédentes ont été complétées</a:t>
          </a:r>
        </a:p>
      </xdr:txBody>
    </xdr:sp>
    <xdr:clientData/>
  </xdr:twoCellAnchor>
  <xdr:twoCellAnchor>
    <xdr:from>
      <xdr:col>5</xdr:col>
      <xdr:colOff>0</xdr:colOff>
      <xdr:row>9</xdr:row>
      <xdr:rowOff>95250</xdr:rowOff>
    </xdr:from>
    <xdr:to>
      <xdr:col>5</xdr:col>
      <xdr:colOff>314325</xdr:colOff>
      <xdr:row>13</xdr:row>
      <xdr:rowOff>28575</xdr:rowOff>
    </xdr:to>
    <xdr:cxnSp macro="">
      <xdr:nvCxnSpPr>
        <xdr:cNvPr id="5" name="Connecteur droit avec flèche 4"/>
        <xdr:cNvCxnSpPr>
          <a:stCxn id="3" idx="1"/>
        </xdr:cNvCxnSpPr>
      </xdr:nvCxnSpPr>
      <xdr:spPr>
        <a:xfrm flipH="1" flipV="1">
          <a:off x="6029325" y="1800225"/>
          <a:ext cx="314325" cy="7048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19050</xdr:colOff>
      <xdr:row>13</xdr:row>
      <xdr:rowOff>28575</xdr:rowOff>
    </xdr:from>
    <xdr:to>
      <xdr:col>5</xdr:col>
      <xdr:colOff>314325</xdr:colOff>
      <xdr:row>16</xdr:row>
      <xdr:rowOff>114300</xdr:rowOff>
    </xdr:to>
    <xdr:cxnSp macro="">
      <xdr:nvCxnSpPr>
        <xdr:cNvPr id="7" name="Connecteur droit avec flèche 6"/>
        <xdr:cNvCxnSpPr>
          <a:stCxn id="3" idx="1"/>
        </xdr:cNvCxnSpPr>
      </xdr:nvCxnSpPr>
      <xdr:spPr>
        <a:xfrm flipH="1">
          <a:off x="6048375" y="2505075"/>
          <a:ext cx="295275" cy="6572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sheetPr>
    <pageSetUpPr fitToPage="1"/>
  </sheetPr>
  <dimension ref="A2:Z44"/>
  <sheetViews>
    <sheetView showZeros="0" tabSelected="1" workbookViewId="0"/>
  </sheetViews>
  <sheetFormatPr baseColWidth="10" defaultRowHeight="12.75"/>
  <cols>
    <col min="1" max="1" width="4.42578125" customWidth="1"/>
    <col min="2" max="2" width="32.7109375" customWidth="1"/>
    <col min="3" max="3" width="13" customWidth="1"/>
    <col min="4" max="4" width="11.5703125" customWidth="1"/>
    <col min="5" max="5" width="27.85546875" customWidth="1"/>
    <col min="6" max="6" width="13.5703125" customWidth="1"/>
    <col min="7" max="7" width="4" customWidth="1"/>
    <col min="8" max="8" width="11.5703125" bestFit="1" customWidth="1"/>
    <col min="9" max="9" width="12.5703125" customWidth="1"/>
    <col min="10" max="10" width="14.85546875" customWidth="1"/>
    <col min="11" max="11" width="14.42578125" customWidth="1"/>
  </cols>
  <sheetData>
    <row r="2" spans="1:26" ht="18.75">
      <c r="A2" s="55"/>
      <c r="B2" s="129"/>
      <c r="C2" s="129"/>
      <c r="D2" s="129"/>
      <c r="E2" s="129"/>
      <c r="F2" s="129"/>
      <c r="G2" s="130"/>
    </row>
    <row r="3" spans="1:26" ht="18.75">
      <c r="A3" s="55"/>
      <c r="G3" s="130"/>
    </row>
    <row r="4" spans="1:26" ht="15">
      <c r="A4" s="55"/>
      <c r="G4" s="131"/>
      <c r="M4" s="55"/>
      <c r="N4" s="55"/>
      <c r="O4" s="55"/>
      <c r="P4" s="55"/>
      <c r="Q4" s="55"/>
      <c r="R4" s="55"/>
      <c r="S4" s="55"/>
      <c r="T4" s="55"/>
      <c r="U4" s="55"/>
      <c r="V4" s="55"/>
      <c r="W4" s="55"/>
      <c r="X4" s="55"/>
      <c r="Y4" s="55"/>
      <c r="Z4" s="55"/>
    </row>
    <row r="5" spans="1:26" ht="15">
      <c r="A5" s="55"/>
      <c r="M5" s="55"/>
      <c r="N5" s="55"/>
      <c r="O5" s="55"/>
      <c r="P5" s="55"/>
      <c r="Q5" s="55"/>
      <c r="R5" s="55"/>
      <c r="S5" s="55"/>
      <c r="T5" s="55"/>
      <c r="U5" s="55"/>
      <c r="V5" s="55"/>
      <c r="W5" s="55"/>
      <c r="X5" s="55"/>
      <c r="Y5" s="55"/>
      <c r="Z5" s="55"/>
    </row>
    <row r="6" spans="1:26" ht="15">
      <c r="A6" s="55"/>
      <c r="M6" s="55"/>
      <c r="N6" s="55"/>
      <c r="O6" s="55"/>
      <c r="P6" s="55"/>
      <c r="Q6" s="55"/>
      <c r="R6" s="55"/>
      <c r="S6" s="55"/>
      <c r="T6" s="55"/>
      <c r="U6" s="55"/>
      <c r="V6" s="55"/>
      <c r="W6" s="55"/>
      <c r="X6" s="55"/>
      <c r="Y6" s="55"/>
      <c r="Z6" s="55"/>
    </row>
    <row r="7" spans="1:26" ht="15">
      <c r="A7" s="55"/>
      <c r="M7" s="55"/>
      <c r="N7" s="55"/>
      <c r="O7" s="55"/>
      <c r="P7" s="55"/>
      <c r="Q7" s="55"/>
      <c r="R7" s="55"/>
      <c r="S7" s="55"/>
      <c r="T7" s="55"/>
      <c r="U7" s="55"/>
      <c r="V7" s="55"/>
      <c r="W7" s="55"/>
      <c r="X7" s="55"/>
      <c r="Y7" s="55"/>
      <c r="Z7" s="55"/>
    </row>
    <row r="8" spans="1:26" ht="15">
      <c r="A8" s="55"/>
      <c r="M8" s="55"/>
      <c r="N8" s="55"/>
      <c r="O8" s="55"/>
      <c r="P8" s="55"/>
      <c r="Q8" s="55"/>
      <c r="R8" s="55"/>
      <c r="S8" s="55"/>
      <c r="T8" s="55"/>
      <c r="U8" s="55"/>
      <c r="V8" s="55"/>
      <c r="W8" s="55"/>
      <c r="X8" s="55"/>
      <c r="Y8" s="55"/>
      <c r="Z8" s="55"/>
    </row>
    <row r="9" spans="1:26" ht="15">
      <c r="A9" s="55"/>
      <c r="M9" s="55"/>
      <c r="N9" s="55"/>
      <c r="O9" s="55"/>
      <c r="P9" s="55"/>
      <c r="Q9" s="55"/>
      <c r="R9" s="55"/>
      <c r="S9" s="55"/>
      <c r="T9" s="55"/>
      <c r="U9" s="55"/>
      <c r="V9" s="55"/>
      <c r="W9" s="55"/>
      <c r="X9" s="55"/>
      <c r="Y9" s="55"/>
      <c r="Z9" s="55"/>
    </row>
    <row r="10" spans="1:26" ht="15">
      <c r="A10" s="55"/>
      <c r="M10" s="55"/>
      <c r="N10" s="55"/>
      <c r="O10" s="55"/>
      <c r="P10" s="55"/>
      <c r="Q10" s="55"/>
      <c r="R10" s="55"/>
      <c r="S10" s="55"/>
      <c r="T10" s="55"/>
      <c r="U10" s="55"/>
      <c r="V10" s="55"/>
      <c r="W10" s="55"/>
      <c r="X10" s="55"/>
      <c r="Y10" s="55"/>
      <c r="Z10" s="55"/>
    </row>
    <row r="11" spans="1:26" ht="15">
      <c r="A11" s="55"/>
      <c r="M11" s="55"/>
      <c r="N11" s="55"/>
      <c r="O11" s="55"/>
      <c r="P11" s="55"/>
      <c r="Q11" s="55"/>
      <c r="R11" s="55"/>
      <c r="S11" s="55"/>
      <c r="T11" s="55"/>
      <c r="U11" s="55"/>
      <c r="V11" s="55"/>
      <c r="W11" s="55"/>
      <c r="X11" s="55"/>
      <c r="Y11" s="55"/>
      <c r="Z11" s="55"/>
    </row>
    <row r="12" spans="1:26" ht="15">
      <c r="A12" s="55"/>
      <c r="M12" s="55"/>
      <c r="N12" s="55"/>
      <c r="O12" s="55"/>
      <c r="P12" s="55"/>
      <c r="Q12" s="55"/>
      <c r="R12" s="55"/>
      <c r="S12" s="55"/>
      <c r="T12" s="55"/>
      <c r="U12" s="55"/>
      <c r="V12" s="55"/>
      <c r="W12" s="55"/>
      <c r="X12" s="55"/>
      <c r="Y12" s="55"/>
      <c r="Z12" s="55"/>
    </row>
    <row r="13" spans="1:26" ht="15">
      <c r="A13" s="55"/>
      <c r="M13" s="55"/>
      <c r="N13" s="55"/>
      <c r="O13" s="55"/>
      <c r="P13" s="55"/>
      <c r="Q13" s="55"/>
      <c r="R13" s="55"/>
      <c r="S13" s="55"/>
      <c r="T13" s="55"/>
      <c r="U13" s="55"/>
      <c r="V13" s="55"/>
      <c r="W13" s="55"/>
      <c r="X13" s="55"/>
      <c r="Y13" s="55"/>
      <c r="Z13" s="55"/>
    </row>
    <row r="14" spans="1:26" ht="15">
      <c r="A14" s="55"/>
      <c r="I14" s="132"/>
      <c r="M14" s="55"/>
      <c r="N14" s="55"/>
      <c r="O14" s="55"/>
      <c r="P14" s="55"/>
      <c r="Q14" s="55"/>
      <c r="R14" s="55"/>
      <c r="S14" s="55"/>
      <c r="T14" s="55"/>
      <c r="U14" s="55"/>
      <c r="V14" s="55"/>
      <c r="W14" s="55"/>
      <c r="X14" s="55"/>
      <c r="Y14" s="55"/>
      <c r="Z14" s="55"/>
    </row>
    <row r="15" spans="1:26" ht="15">
      <c r="A15" s="55"/>
      <c r="M15" s="55"/>
      <c r="N15" s="55"/>
      <c r="O15" s="55"/>
      <c r="P15" s="55"/>
      <c r="Q15" s="55"/>
      <c r="R15" s="55"/>
      <c r="S15" s="55"/>
      <c r="T15" s="55"/>
      <c r="U15" s="55"/>
      <c r="V15" s="55"/>
      <c r="W15" s="55"/>
      <c r="X15" s="55"/>
      <c r="Y15" s="55"/>
      <c r="Z15" s="55"/>
    </row>
    <row r="16" spans="1:26" ht="18">
      <c r="A16" s="55"/>
      <c r="H16" s="56" t="s">
        <v>84</v>
      </c>
      <c r="I16" s="57"/>
      <c r="J16" s="57"/>
      <c r="K16" s="57"/>
      <c r="L16" s="57"/>
      <c r="M16" s="55"/>
      <c r="N16" s="55"/>
      <c r="O16" s="55"/>
      <c r="P16" s="55"/>
      <c r="Q16" s="55"/>
      <c r="R16" s="55"/>
      <c r="S16" s="55"/>
      <c r="T16" s="55"/>
      <c r="U16" s="55"/>
      <c r="V16" s="55"/>
      <c r="W16" s="55"/>
      <c r="X16" s="55"/>
      <c r="Y16" s="55"/>
      <c r="Z16" s="55"/>
    </row>
    <row r="17" spans="1:26" ht="15">
      <c r="A17" s="55"/>
      <c r="H17" s="55"/>
      <c r="I17" s="55"/>
      <c r="J17" s="55"/>
      <c r="K17" s="55"/>
      <c r="L17" s="55"/>
      <c r="M17" s="55"/>
      <c r="N17" s="55"/>
      <c r="O17" s="55"/>
      <c r="P17" s="55"/>
      <c r="Q17" s="55"/>
      <c r="R17" s="55"/>
      <c r="S17" s="55"/>
      <c r="T17" s="55"/>
      <c r="U17" s="55"/>
      <c r="V17" s="55"/>
      <c r="W17" s="55"/>
      <c r="X17" s="55"/>
      <c r="Y17" s="55"/>
      <c r="Z17" s="55"/>
    </row>
    <row r="18" spans="1:26" ht="15.75">
      <c r="A18" s="55"/>
      <c r="H18" s="133" t="s">
        <v>85</v>
      </c>
      <c r="I18" s="55"/>
      <c r="J18" s="55"/>
      <c r="K18" s="55"/>
      <c r="L18" s="55"/>
    </row>
    <row r="19" spans="1:26" ht="18">
      <c r="A19" s="55"/>
      <c r="B19" s="58" t="s">
        <v>86</v>
      </c>
      <c r="C19" s="59"/>
      <c r="D19" s="134"/>
      <c r="E19" s="60"/>
      <c r="F19" s="60"/>
      <c r="H19" s="61" t="s">
        <v>87</v>
      </c>
      <c r="I19" s="62">
        <f>F30</f>
        <v>0</v>
      </c>
      <c r="J19" s="61" t="s">
        <v>88</v>
      </c>
      <c r="K19" s="63"/>
      <c r="L19" s="55"/>
    </row>
    <row r="20" spans="1:26" s="64" customFormat="1" ht="18">
      <c r="B20" s="65"/>
      <c r="C20" s="65"/>
      <c r="D20" s="65"/>
      <c r="E20" s="65"/>
      <c r="F20" s="65"/>
      <c r="H20" s="66" t="s">
        <v>89</v>
      </c>
      <c r="I20" s="67"/>
      <c r="J20" s="68" t="s">
        <v>90</v>
      </c>
      <c r="K20" s="69"/>
      <c r="L20" s="55"/>
    </row>
    <row r="21" spans="1:26" ht="15.75">
      <c r="B21" s="70" t="s">
        <v>91</v>
      </c>
      <c r="C21" s="70"/>
      <c r="D21" s="135" t="s">
        <v>92</v>
      </c>
      <c r="E21" s="71" t="s">
        <v>93</v>
      </c>
      <c r="F21" s="72"/>
      <c r="H21" s="73"/>
      <c r="I21" s="74"/>
      <c r="J21" s="73"/>
      <c r="K21" s="75"/>
      <c r="L21" s="55"/>
    </row>
    <row r="22" spans="1:26" ht="15.75">
      <c r="B22" s="76" t="s">
        <v>94</v>
      </c>
      <c r="C22" s="136"/>
      <c r="D22" s="137" t="s">
        <v>135</v>
      </c>
      <c r="E22" s="77" t="s">
        <v>95</v>
      </c>
      <c r="F22" s="78"/>
      <c r="H22" s="79" t="s">
        <v>96</v>
      </c>
      <c r="I22" s="80" t="s">
        <v>97</v>
      </c>
      <c r="J22" s="138" t="s">
        <v>98</v>
      </c>
      <c r="K22" s="139" t="s">
        <v>99</v>
      </c>
      <c r="L22" s="140" t="s">
        <v>100</v>
      </c>
    </row>
    <row r="23" spans="1:26" ht="15">
      <c r="B23" s="81"/>
      <c r="C23" s="82"/>
      <c r="D23" s="141"/>
      <c r="E23" s="83" t="s">
        <v>101</v>
      </c>
      <c r="F23" s="82"/>
      <c r="H23" s="84">
        <v>1</v>
      </c>
      <c r="I23" s="142" t="e">
        <f>-PMT($I$19,$K$18,$I$18)</f>
        <v>#DIV/0!</v>
      </c>
      <c r="J23" s="143">
        <f>I19*I20</f>
        <v>0</v>
      </c>
      <c r="K23" s="142" t="e">
        <f>I23-J23</f>
        <v>#DIV/0!</v>
      </c>
      <c r="L23" s="142" t="e">
        <f>I19-K23</f>
        <v>#DIV/0!</v>
      </c>
    </row>
    <row r="24" spans="1:26" ht="15">
      <c r="B24" s="81"/>
      <c r="C24" s="82"/>
      <c r="D24" s="141"/>
      <c r="E24" s="83" t="s">
        <v>102</v>
      </c>
      <c r="F24" s="82"/>
      <c r="H24" s="85">
        <v>2</v>
      </c>
      <c r="I24" s="86" t="e">
        <f>-PMT($I$19,$K$18,$I$18)</f>
        <v>#DIV/0!</v>
      </c>
      <c r="J24" s="87" t="e">
        <f>L23*$I$19</f>
        <v>#DIV/0!</v>
      </c>
      <c r="K24" s="86" t="e">
        <f>I24-J24</f>
        <v>#DIV/0!</v>
      </c>
      <c r="L24" s="86" t="e">
        <f>L23-K24</f>
        <v>#DIV/0!</v>
      </c>
    </row>
    <row r="25" spans="1:26" ht="15">
      <c r="B25" s="81"/>
      <c r="C25" s="82"/>
      <c r="D25" s="141"/>
      <c r="E25" s="83" t="s">
        <v>136</v>
      </c>
      <c r="F25" s="82"/>
      <c r="H25" s="88">
        <v>3</v>
      </c>
      <c r="I25" s="89" t="e">
        <f>-PMT($I$19,$K$18,$I$18)</f>
        <v>#DIV/0!</v>
      </c>
      <c r="J25" s="144" t="e">
        <f>L24*$I$19</f>
        <v>#DIV/0!</v>
      </c>
      <c r="K25" s="89" t="e">
        <f>I25-J25</f>
        <v>#DIV/0!</v>
      </c>
      <c r="L25" s="89" t="e">
        <f>L24-K25</f>
        <v>#DIV/0!</v>
      </c>
    </row>
    <row r="26" spans="1:26" ht="15">
      <c r="B26" s="81"/>
      <c r="C26" s="82"/>
      <c r="D26" s="141"/>
      <c r="E26" s="83" t="s">
        <v>103</v>
      </c>
      <c r="F26" s="82"/>
      <c r="H26" s="90"/>
      <c r="I26" s="87"/>
      <c r="J26" s="87"/>
      <c r="K26" s="87"/>
      <c r="L26" s="87"/>
    </row>
    <row r="27" spans="1:26" ht="15.75">
      <c r="B27" s="81"/>
      <c r="C27" s="82"/>
      <c r="D27" s="141"/>
      <c r="E27" s="83" t="s">
        <v>103</v>
      </c>
      <c r="F27" s="82"/>
      <c r="H27" s="145" t="s">
        <v>104</v>
      </c>
      <c r="I27" s="57"/>
      <c r="J27" s="57"/>
      <c r="K27" s="87"/>
      <c r="L27" s="87"/>
    </row>
    <row r="28" spans="1:26" ht="15">
      <c r="B28" s="81"/>
      <c r="C28" s="82"/>
      <c r="D28" s="141"/>
      <c r="E28" s="92" t="s">
        <v>42</v>
      </c>
      <c r="F28" s="86">
        <f>SUM(F23:F27)</f>
        <v>0</v>
      </c>
      <c r="K28" s="65"/>
      <c r="L28" s="65"/>
    </row>
    <row r="29" spans="1:26" ht="15.75">
      <c r="B29" s="81"/>
      <c r="C29" s="82"/>
      <c r="D29" s="141"/>
      <c r="E29" s="77" t="s">
        <v>105</v>
      </c>
      <c r="F29" s="86"/>
      <c r="H29" s="93" t="s">
        <v>106</v>
      </c>
      <c r="I29" s="93" t="s">
        <v>92</v>
      </c>
      <c r="J29" s="93" t="s">
        <v>107</v>
      </c>
      <c r="K29" s="94"/>
      <c r="L29" s="65"/>
    </row>
    <row r="30" spans="1:26" ht="15">
      <c r="B30" s="81"/>
      <c r="C30" s="82"/>
      <c r="D30" s="141"/>
      <c r="E30" s="83" t="s">
        <v>108</v>
      </c>
      <c r="F30" s="82"/>
      <c r="H30" s="95"/>
      <c r="I30" s="96"/>
      <c r="J30" s="97" t="e">
        <f>ROUND(H30/I30,0)</f>
        <v>#DIV/0!</v>
      </c>
      <c r="K30" s="94"/>
      <c r="L30" s="65"/>
    </row>
    <row r="31" spans="1:26" ht="15">
      <c r="B31" s="98" t="s">
        <v>42</v>
      </c>
      <c r="C31" s="86">
        <f>SUM(C23:C30)</f>
        <v>0</v>
      </c>
      <c r="D31" s="146"/>
      <c r="E31" s="83"/>
      <c r="F31" s="82"/>
      <c r="H31" s="82"/>
      <c r="I31" s="96"/>
      <c r="J31" s="99" t="e">
        <f>ROUND(H31/I31,0)</f>
        <v>#DIV/0!</v>
      </c>
      <c r="K31" s="65"/>
      <c r="L31" s="65"/>
    </row>
    <row r="32" spans="1:26" ht="15.75">
      <c r="B32" s="76" t="s">
        <v>109</v>
      </c>
      <c r="C32" s="100"/>
      <c r="D32" s="146"/>
      <c r="E32" s="65" t="s">
        <v>103</v>
      </c>
      <c r="F32" s="99"/>
      <c r="H32" s="82"/>
      <c r="I32" s="96"/>
      <c r="J32" s="99" t="e">
        <f>ROUND(H32/I32,0)</f>
        <v>#DIV/0!</v>
      </c>
      <c r="K32" s="101"/>
      <c r="L32" s="90"/>
    </row>
    <row r="33" spans="2:12" ht="15">
      <c r="B33" s="66"/>
      <c r="C33" s="86"/>
      <c r="D33" s="146"/>
      <c r="E33" s="92" t="s">
        <v>42</v>
      </c>
      <c r="F33" s="86">
        <f>SUM(F30:F32)</f>
        <v>0</v>
      </c>
      <c r="H33" s="102"/>
      <c r="I33" s="96"/>
      <c r="J33" s="103"/>
      <c r="K33" s="87"/>
      <c r="L33" s="87"/>
    </row>
    <row r="34" spans="2:12" ht="15">
      <c r="B34" s="104" t="s">
        <v>110</v>
      </c>
      <c r="C34" s="105">
        <f>C31+C32</f>
        <v>0</v>
      </c>
      <c r="D34" s="147"/>
      <c r="E34" s="106" t="s">
        <v>111</v>
      </c>
      <c r="F34" s="105">
        <f>F33+F28</f>
        <v>0</v>
      </c>
      <c r="I34" s="107" t="s">
        <v>42</v>
      </c>
      <c r="J34" s="108" t="e">
        <f>SUM(J30:J33)</f>
        <v>#DIV/0!</v>
      </c>
      <c r="K34" s="87"/>
      <c r="L34" s="87"/>
    </row>
    <row r="36" spans="2:12" ht="15.75">
      <c r="H36" s="145" t="s">
        <v>112</v>
      </c>
      <c r="I36" s="57"/>
      <c r="J36" s="57"/>
      <c r="K36" s="57"/>
      <c r="L36" s="57"/>
    </row>
    <row r="38" spans="2:12">
      <c r="J38" s="148" t="s">
        <v>137</v>
      </c>
      <c r="K38" s="148" t="s">
        <v>138</v>
      </c>
      <c r="L38" s="148" t="s">
        <v>139</v>
      </c>
    </row>
    <row r="39" spans="2:12" ht="15">
      <c r="H39" s="55" t="s">
        <v>140</v>
      </c>
      <c r="J39" s="109"/>
      <c r="K39" s="109"/>
      <c r="L39" s="109"/>
    </row>
    <row r="41" spans="2:12" ht="15.75">
      <c r="H41" s="145" t="s">
        <v>141</v>
      </c>
      <c r="I41" s="57"/>
      <c r="J41" s="57"/>
      <c r="K41" s="57"/>
      <c r="L41" s="57"/>
    </row>
    <row r="43" spans="2:12">
      <c r="J43" s="148" t="s">
        <v>137</v>
      </c>
      <c r="K43" s="148" t="s">
        <v>138</v>
      </c>
      <c r="L43" s="148" t="s">
        <v>139</v>
      </c>
    </row>
    <row r="44" spans="2:12" ht="15">
      <c r="H44" s="55" t="s">
        <v>140</v>
      </c>
      <c r="J44" s="149"/>
      <c r="K44" s="109"/>
      <c r="L44" s="109"/>
    </row>
  </sheetData>
  <sheetProtection selectLockedCells="1"/>
  <phoneticPr fontId="0" type="noConversion"/>
  <printOptions horizontalCentered="1" verticalCentered="1"/>
  <pageMargins left="0.78740157480314965" right="0.78740157480314965" top="0.98425196850393704" bottom="0.98425196850393704" header="0.51181102362204722" footer="0.51181102362204722"/>
  <pageSetup paperSize="9" scale="77" orientation="landscape" horizontalDpi="4294967295" verticalDpi="4294967293" r:id="rId1"/>
  <headerFooter alignWithMargins="0">
    <oddHeader>&amp;CEtude de faisabilité financière</oddHeader>
    <oddFooter xml:space="preserve">&amp;L&amp;A&amp;REcole de Savignac
</oddFooter>
  </headerFooter>
  <drawing r:id="rId2"/>
</worksheet>
</file>

<file path=xl/worksheets/sheet2.xml><?xml version="1.0" encoding="utf-8"?>
<worksheet xmlns="http://schemas.openxmlformats.org/spreadsheetml/2006/main" xmlns:r="http://schemas.openxmlformats.org/officeDocument/2006/relationships">
  <dimension ref="B2:AA34"/>
  <sheetViews>
    <sheetView workbookViewId="0"/>
  </sheetViews>
  <sheetFormatPr baseColWidth="10" defaultRowHeight="12.75"/>
  <cols>
    <col min="1" max="1" width="4.5703125" customWidth="1"/>
    <col min="2" max="2" width="29.28515625" customWidth="1"/>
  </cols>
  <sheetData>
    <row r="2" spans="2:27" ht="18">
      <c r="B2" s="58" t="s">
        <v>142</v>
      </c>
    </row>
    <row r="4" spans="2:27">
      <c r="B4" s="7" t="s">
        <v>72</v>
      </c>
      <c r="C4" s="8"/>
      <c r="D4" s="8"/>
      <c r="E4" s="8"/>
      <c r="F4" s="8"/>
      <c r="G4" s="8"/>
      <c r="H4" s="8"/>
      <c r="I4" s="8"/>
      <c r="J4" s="8"/>
      <c r="K4" s="8"/>
      <c r="L4" s="8"/>
      <c r="M4" s="8"/>
      <c r="N4" s="8"/>
      <c r="O4" s="8"/>
    </row>
    <row r="5" spans="2:27">
      <c r="B5" s="20"/>
      <c r="C5" s="21" t="s">
        <v>30</v>
      </c>
      <c r="D5" s="21" t="s">
        <v>31</v>
      </c>
      <c r="E5" s="21" t="s">
        <v>32</v>
      </c>
      <c r="F5" s="21" t="s">
        <v>33</v>
      </c>
      <c r="G5" s="21" t="s">
        <v>34</v>
      </c>
      <c r="H5" s="21" t="s">
        <v>35</v>
      </c>
      <c r="I5" s="21" t="s">
        <v>36</v>
      </c>
      <c r="J5" s="21" t="s">
        <v>37</v>
      </c>
      <c r="K5" s="21" t="s">
        <v>38</v>
      </c>
      <c r="L5" s="21" t="s">
        <v>39</v>
      </c>
      <c r="M5" s="21" t="s">
        <v>40</v>
      </c>
      <c r="N5" s="21" t="s">
        <v>41</v>
      </c>
      <c r="O5" s="21" t="s">
        <v>42</v>
      </c>
      <c r="P5" s="5"/>
      <c r="Q5" s="5"/>
      <c r="R5" s="5"/>
      <c r="S5" s="5"/>
      <c r="T5" s="5"/>
      <c r="U5" s="5"/>
      <c r="V5" s="5"/>
      <c r="W5" s="5"/>
      <c r="X5" s="5"/>
      <c r="Y5" s="5"/>
      <c r="Z5" s="5"/>
      <c r="AA5" s="5"/>
    </row>
    <row r="6" spans="2:27">
      <c r="B6" s="24" t="s">
        <v>60</v>
      </c>
      <c r="C6" s="25"/>
      <c r="D6" s="25"/>
      <c r="E6" s="25"/>
      <c r="F6" s="25"/>
      <c r="G6" s="25"/>
      <c r="H6" s="25"/>
      <c r="I6" s="25"/>
      <c r="J6" s="25"/>
      <c r="K6" s="25"/>
      <c r="L6" s="25"/>
      <c r="M6" s="25"/>
      <c r="N6" s="25"/>
      <c r="O6" s="26"/>
      <c r="P6" s="5"/>
      <c r="Q6" s="5"/>
      <c r="R6" s="5"/>
      <c r="S6" s="5"/>
      <c r="T6" s="5"/>
      <c r="U6" s="5"/>
      <c r="V6" s="5"/>
      <c r="W6" s="5"/>
      <c r="X6" s="5"/>
      <c r="Y6" s="5"/>
      <c r="Z6" s="5"/>
      <c r="AA6" s="5"/>
    </row>
    <row r="7" spans="2:27">
      <c r="B7" s="22" t="s">
        <v>68</v>
      </c>
      <c r="C7" s="23">
        <v>31</v>
      </c>
      <c r="D7" s="23">
        <v>28</v>
      </c>
      <c r="E7" s="23">
        <v>31</v>
      </c>
      <c r="F7" s="23">
        <v>30</v>
      </c>
      <c r="G7" s="23">
        <v>31</v>
      </c>
      <c r="H7" s="23">
        <v>30</v>
      </c>
      <c r="I7" s="23">
        <v>31</v>
      </c>
      <c r="J7" s="23">
        <v>31</v>
      </c>
      <c r="K7" s="23">
        <v>30</v>
      </c>
      <c r="L7" s="23">
        <v>31</v>
      </c>
      <c r="M7" s="23">
        <v>30</v>
      </c>
      <c r="N7" s="23">
        <v>31</v>
      </c>
      <c r="O7" s="23">
        <f>SUM(C7:N7)</f>
        <v>365</v>
      </c>
      <c r="P7" s="5"/>
      <c r="Q7" s="5"/>
      <c r="R7" s="5"/>
      <c r="S7" s="5"/>
      <c r="T7" s="5"/>
      <c r="U7" s="5"/>
      <c r="V7" s="5"/>
      <c r="W7" s="5"/>
      <c r="X7" s="5"/>
      <c r="Y7" s="5"/>
      <c r="Z7" s="5"/>
      <c r="AA7" s="5"/>
    </row>
    <row r="8" spans="2:27">
      <c r="B8" s="11" t="s">
        <v>43</v>
      </c>
      <c r="C8" s="10"/>
      <c r="D8" s="10"/>
      <c r="E8" s="10"/>
      <c r="F8" s="10"/>
      <c r="G8" s="10"/>
      <c r="H8" s="10"/>
      <c r="I8" s="10"/>
      <c r="J8" s="10"/>
      <c r="K8" s="10"/>
      <c r="L8" s="10"/>
      <c r="M8" s="10"/>
      <c r="N8" s="10"/>
      <c r="O8" s="10"/>
    </row>
    <row r="9" spans="2:27">
      <c r="B9" s="10" t="s">
        <v>44</v>
      </c>
      <c r="C9" s="10"/>
      <c r="D9" s="10"/>
      <c r="E9" s="10"/>
      <c r="F9" s="10"/>
      <c r="G9" s="10"/>
      <c r="H9" s="10"/>
      <c r="I9" s="10"/>
      <c r="J9" s="10"/>
      <c r="K9" s="10"/>
      <c r="L9" s="10"/>
      <c r="M9" s="10"/>
      <c r="N9" s="10"/>
      <c r="O9" s="10">
        <f>SUM(C9:N9)</f>
        <v>0</v>
      </c>
    </row>
    <row r="10" spans="2:27">
      <c r="B10" s="10" t="s">
        <v>49</v>
      </c>
      <c r="C10" s="10"/>
      <c r="D10" s="10"/>
      <c r="E10" s="10"/>
      <c r="F10" s="10"/>
      <c r="G10" s="10"/>
      <c r="H10" s="10"/>
      <c r="I10" s="10"/>
      <c r="J10" s="10"/>
      <c r="K10" s="10"/>
      <c r="L10" s="10"/>
      <c r="M10" s="10"/>
      <c r="N10" s="10"/>
      <c r="O10" s="10">
        <f>SUM(C10:N10)</f>
        <v>0</v>
      </c>
    </row>
    <row r="11" spans="2:27">
      <c r="B11" s="10" t="s">
        <v>47</v>
      </c>
      <c r="C11" s="10"/>
      <c r="D11" s="10"/>
      <c r="E11" s="10"/>
      <c r="F11" s="10"/>
      <c r="G11" s="10"/>
      <c r="H11" s="10"/>
      <c r="I11" s="10"/>
      <c r="J11" s="10"/>
      <c r="K11" s="10"/>
      <c r="L11" s="10"/>
      <c r="M11" s="10"/>
      <c r="N11" s="10"/>
      <c r="O11" s="12" t="e">
        <f>ROUND(O14/O9,0)</f>
        <v>#DIV/0!</v>
      </c>
    </row>
    <row r="12" spans="2:27">
      <c r="B12" s="10" t="s">
        <v>45</v>
      </c>
      <c r="C12" s="13" t="e">
        <f>C9/(C8*C7)</f>
        <v>#DIV/0!</v>
      </c>
      <c r="D12" s="13" t="e">
        <f t="shared" ref="D12:N12" si="0">D9/(D8*D7)</f>
        <v>#DIV/0!</v>
      </c>
      <c r="E12" s="13" t="e">
        <f t="shared" si="0"/>
        <v>#DIV/0!</v>
      </c>
      <c r="F12" s="13" t="e">
        <f t="shared" si="0"/>
        <v>#DIV/0!</v>
      </c>
      <c r="G12" s="13" t="e">
        <f t="shared" si="0"/>
        <v>#DIV/0!</v>
      </c>
      <c r="H12" s="13" t="e">
        <f t="shared" si="0"/>
        <v>#DIV/0!</v>
      </c>
      <c r="I12" s="13" t="e">
        <f t="shared" si="0"/>
        <v>#DIV/0!</v>
      </c>
      <c r="J12" s="13" t="e">
        <f t="shared" si="0"/>
        <v>#DIV/0!</v>
      </c>
      <c r="K12" s="13" t="e">
        <f t="shared" si="0"/>
        <v>#DIV/0!</v>
      </c>
      <c r="L12" s="13" t="e">
        <f t="shared" si="0"/>
        <v>#DIV/0!</v>
      </c>
      <c r="M12" s="13" t="e">
        <f t="shared" si="0"/>
        <v>#DIV/0!</v>
      </c>
      <c r="N12" s="13" t="e">
        <f t="shared" si="0"/>
        <v>#DIV/0!</v>
      </c>
      <c r="O12" s="13" t="e">
        <f>O9/(N8*O7)</f>
        <v>#DIV/0!</v>
      </c>
    </row>
    <row r="13" spans="2:27">
      <c r="B13" s="10" t="s">
        <v>46</v>
      </c>
      <c r="C13" s="10" t="e">
        <f>ROUND(C12*C11,0)</f>
        <v>#DIV/0!</v>
      </c>
      <c r="D13" s="10" t="e">
        <f t="shared" ref="D13:O13" si="1">ROUND(D12*D11,0)</f>
        <v>#DIV/0!</v>
      </c>
      <c r="E13" s="10" t="e">
        <f t="shared" si="1"/>
        <v>#DIV/0!</v>
      </c>
      <c r="F13" s="10" t="e">
        <f t="shared" si="1"/>
        <v>#DIV/0!</v>
      </c>
      <c r="G13" s="10" t="e">
        <f t="shared" si="1"/>
        <v>#DIV/0!</v>
      </c>
      <c r="H13" s="10" t="e">
        <f t="shared" si="1"/>
        <v>#DIV/0!</v>
      </c>
      <c r="I13" s="10" t="e">
        <f t="shared" si="1"/>
        <v>#DIV/0!</v>
      </c>
      <c r="J13" s="10" t="e">
        <f t="shared" si="1"/>
        <v>#DIV/0!</v>
      </c>
      <c r="K13" s="10" t="e">
        <f t="shared" si="1"/>
        <v>#DIV/0!</v>
      </c>
      <c r="L13" s="10" t="e">
        <f t="shared" si="1"/>
        <v>#DIV/0!</v>
      </c>
      <c r="M13" s="10" t="e">
        <f t="shared" si="1"/>
        <v>#DIV/0!</v>
      </c>
      <c r="N13" s="10" t="e">
        <f t="shared" si="1"/>
        <v>#DIV/0!</v>
      </c>
      <c r="O13" s="10" t="e">
        <f t="shared" si="1"/>
        <v>#DIV/0!</v>
      </c>
    </row>
    <row r="14" spans="2:27" s="6" customFormat="1">
      <c r="B14" s="27" t="s">
        <v>48</v>
      </c>
      <c r="C14" s="27">
        <f>C9*C11</f>
        <v>0</v>
      </c>
      <c r="D14" s="27">
        <f t="shared" ref="D14:N14" si="2">D9*D11</f>
        <v>0</v>
      </c>
      <c r="E14" s="27">
        <f t="shared" si="2"/>
        <v>0</v>
      </c>
      <c r="F14" s="27">
        <f t="shared" si="2"/>
        <v>0</v>
      </c>
      <c r="G14" s="27">
        <f t="shared" si="2"/>
        <v>0</v>
      </c>
      <c r="H14" s="27">
        <f t="shared" si="2"/>
        <v>0</v>
      </c>
      <c r="I14" s="27">
        <f t="shared" si="2"/>
        <v>0</v>
      </c>
      <c r="J14" s="27">
        <f t="shared" si="2"/>
        <v>0</v>
      </c>
      <c r="K14" s="27">
        <f t="shared" si="2"/>
        <v>0</v>
      </c>
      <c r="L14" s="27">
        <f t="shared" si="2"/>
        <v>0</v>
      </c>
      <c r="M14" s="27">
        <f t="shared" si="2"/>
        <v>0</v>
      </c>
      <c r="N14" s="27">
        <f t="shared" si="2"/>
        <v>0</v>
      </c>
      <c r="O14" s="27">
        <f>SUM(C14:N14)</f>
        <v>0</v>
      </c>
    </row>
    <row r="15" spans="2:27">
      <c r="B15" s="24" t="s">
        <v>61</v>
      </c>
      <c r="C15" s="29"/>
      <c r="D15" s="29"/>
      <c r="E15" s="29"/>
      <c r="F15" s="29"/>
      <c r="G15" s="29"/>
      <c r="H15" s="29"/>
      <c r="I15" s="29"/>
      <c r="J15" s="29"/>
      <c r="K15" s="29"/>
      <c r="L15" s="29"/>
      <c r="M15" s="29"/>
      <c r="N15" s="29"/>
      <c r="O15" s="30"/>
    </row>
    <row r="16" spans="2:27">
      <c r="B16" s="28" t="s">
        <v>50</v>
      </c>
      <c r="C16" s="28"/>
      <c r="D16" s="28"/>
      <c r="E16" s="28"/>
      <c r="F16" s="28"/>
      <c r="G16" s="28"/>
      <c r="H16" s="28"/>
      <c r="I16" s="28"/>
      <c r="J16" s="28"/>
      <c r="K16" s="28"/>
      <c r="L16" s="28"/>
      <c r="M16" s="28"/>
      <c r="N16" s="28"/>
      <c r="O16" s="28"/>
    </row>
    <row r="17" spans="2:15">
      <c r="B17" s="10" t="s">
        <v>51</v>
      </c>
      <c r="C17" s="10"/>
      <c r="D17" s="10"/>
      <c r="E17" s="10"/>
      <c r="F17" s="10"/>
      <c r="G17" s="10"/>
      <c r="H17" s="10"/>
      <c r="I17" s="10"/>
      <c r="J17" s="10"/>
      <c r="K17" s="10"/>
      <c r="L17" s="10"/>
      <c r="M17" s="10"/>
      <c r="N17" s="10"/>
      <c r="O17" s="10">
        <f>SUM(C17:N17)</f>
        <v>0</v>
      </c>
    </row>
    <row r="18" spans="2:15">
      <c r="B18" s="10" t="s">
        <v>69</v>
      </c>
      <c r="C18" s="10"/>
      <c r="D18" s="10"/>
      <c r="E18" s="10"/>
      <c r="F18" s="10"/>
      <c r="G18" s="10"/>
      <c r="H18" s="10"/>
      <c r="I18" s="10"/>
      <c r="J18" s="10"/>
      <c r="K18" s="10"/>
      <c r="L18" s="10"/>
      <c r="M18" s="10"/>
      <c r="N18" s="10"/>
      <c r="O18" s="10"/>
    </row>
    <row r="19" spans="2:15">
      <c r="B19" s="10" t="s">
        <v>53</v>
      </c>
      <c r="C19" s="15"/>
      <c r="D19" s="15"/>
      <c r="E19" s="15"/>
      <c r="F19" s="15"/>
      <c r="G19" s="15"/>
      <c r="H19" s="15"/>
      <c r="I19" s="15"/>
      <c r="J19" s="15"/>
      <c r="K19" s="15"/>
      <c r="L19" s="15"/>
      <c r="M19" s="15"/>
      <c r="N19" s="15"/>
      <c r="O19" s="10"/>
    </row>
    <row r="20" spans="2:15">
      <c r="B20" s="10" t="s">
        <v>54</v>
      </c>
      <c r="C20" s="10">
        <f>ROUND(C10*C19,0)</f>
        <v>0</v>
      </c>
      <c r="D20" s="10">
        <f t="shared" ref="D20:N20" si="3">ROUND(D10*D19,0)</f>
        <v>0</v>
      </c>
      <c r="E20" s="10">
        <f t="shared" si="3"/>
        <v>0</v>
      </c>
      <c r="F20" s="10">
        <f t="shared" si="3"/>
        <v>0</v>
      </c>
      <c r="G20" s="10">
        <f t="shared" si="3"/>
        <v>0</v>
      </c>
      <c r="H20" s="10">
        <f t="shared" si="3"/>
        <v>0</v>
      </c>
      <c r="I20" s="10">
        <f t="shared" si="3"/>
        <v>0</v>
      </c>
      <c r="J20" s="10">
        <f t="shared" si="3"/>
        <v>0</v>
      </c>
      <c r="K20" s="10">
        <f t="shared" si="3"/>
        <v>0</v>
      </c>
      <c r="L20" s="10">
        <f t="shared" si="3"/>
        <v>0</v>
      </c>
      <c r="M20" s="10">
        <f t="shared" si="3"/>
        <v>0</v>
      </c>
      <c r="N20" s="10">
        <f t="shared" si="3"/>
        <v>0</v>
      </c>
      <c r="O20" s="10">
        <f>SUM(C20:N20)</f>
        <v>0</v>
      </c>
    </row>
    <row r="21" spans="2:15">
      <c r="B21" s="10" t="s">
        <v>70</v>
      </c>
      <c r="C21" s="10"/>
      <c r="D21" s="10"/>
      <c r="E21" s="10"/>
      <c r="F21" s="10"/>
      <c r="G21" s="10"/>
      <c r="H21" s="10"/>
      <c r="I21" s="10"/>
      <c r="J21" s="10"/>
      <c r="K21" s="10"/>
      <c r="L21" s="10"/>
      <c r="M21" s="10"/>
      <c r="N21" s="10"/>
      <c r="O21" s="10"/>
    </row>
    <row r="22" spans="2:15" s="6" customFormat="1">
      <c r="B22" s="27" t="s">
        <v>55</v>
      </c>
      <c r="C22" s="27">
        <f>(C17*C18)+(C20*C21)</f>
        <v>0</v>
      </c>
      <c r="D22" s="27">
        <f t="shared" ref="D22:N22" si="4">(D17*D18)+(D20*D21)</f>
        <v>0</v>
      </c>
      <c r="E22" s="27">
        <f t="shared" si="4"/>
        <v>0</v>
      </c>
      <c r="F22" s="27">
        <f t="shared" si="4"/>
        <v>0</v>
      </c>
      <c r="G22" s="27">
        <f t="shared" si="4"/>
        <v>0</v>
      </c>
      <c r="H22" s="27">
        <f t="shared" si="4"/>
        <v>0</v>
      </c>
      <c r="I22" s="27">
        <f t="shared" si="4"/>
        <v>0</v>
      </c>
      <c r="J22" s="27">
        <f t="shared" si="4"/>
        <v>0</v>
      </c>
      <c r="K22" s="27">
        <f t="shared" si="4"/>
        <v>0</v>
      </c>
      <c r="L22" s="27">
        <f t="shared" si="4"/>
        <v>0</v>
      </c>
      <c r="M22" s="27">
        <f t="shared" si="4"/>
        <v>0</v>
      </c>
      <c r="N22" s="27">
        <f t="shared" si="4"/>
        <v>0</v>
      </c>
      <c r="O22" s="27">
        <f>SUM(C22:N22)</f>
        <v>0</v>
      </c>
    </row>
    <row r="23" spans="2:15">
      <c r="B23" s="24" t="s">
        <v>62</v>
      </c>
      <c r="C23" s="29"/>
      <c r="D23" s="29"/>
      <c r="E23" s="29"/>
      <c r="F23" s="29"/>
      <c r="G23" s="29"/>
      <c r="H23" s="29"/>
      <c r="I23" s="29"/>
      <c r="J23" s="29"/>
      <c r="K23" s="29"/>
      <c r="L23" s="29"/>
      <c r="M23" s="29"/>
      <c r="N23" s="29"/>
      <c r="O23" s="30"/>
    </row>
    <row r="24" spans="2:15">
      <c r="B24" s="28" t="s">
        <v>56</v>
      </c>
      <c r="C24" s="31"/>
      <c r="D24" s="31"/>
      <c r="E24" s="31"/>
      <c r="F24" s="31"/>
      <c r="G24" s="31"/>
      <c r="H24" s="31"/>
      <c r="I24" s="31"/>
      <c r="J24" s="31"/>
      <c r="K24" s="31"/>
      <c r="L24" s="31"/>
      <c r="M24" s="31"/>
      <c r="N24" s="31"/>
      <c r="O24" s="28"/>
    </row>
    <row r="25" spans="2:15">
      <c r="B25" s="10" t="s">
        <v>57</v>
      </c>
      <c r="C25" s="10">
        <f>ROUND(C10*C24,0)</f>
        <v>0</v>
      </c>
      <c r="D25" s="10">
        <f t="shared" ref="D25:N25" si="5">ROUND(D10*D24,0)</f>
        <v>0</v>
      </c>
      <c r="E25" s="10">
        <f t="shared" si="5"/>
        <v>0</v>
      </c>
      <c r="F25" s="10">
        <f t="shared" si="5"/>
        <v>0</v>
      </c>
      <c r="G25" s="10">
        <f t="shared" si="5"/>
        <v>0</v>
      </c>
      <c r="H25" s="10">
        <f t="shared" si="5"/>
        <v>0</v>
      </c>
      <c r="I25" s="10">
        <f t="shared" si="5"/>
        <v>0</v>
      </c>
      <c r="J25" s="10">
        <f t="shared" si="5"/>
        <v>0</v>
      </c>
      <c r="K25" s="10">
        <f t="shared" si="5"/>
        <v>0</v>
      </c>
      <c r="L25" s="10">
        <f t="shared" si="5"/>
        <v>0</v>
      </c>
      <c r="M25" s="10">
        <f t="shared" si="5"/>
        <v>0</v>
      </c>
      <c r="N25" s="10">
        <f t="shared" si="5"/>
        <v>0</v>
      </c>
      <c r="O25" s="10">
        <f>SUM(C25:N25)</f>
        <v>0</v>
      </c>
    </row>
    <row r="26" spans="2:15">
      <c r="B26" s="10" t="s">
        <v>58</v>
      </c>
      <c r="C26" s="10"/>
      <c r="D26" s="10"/>
      <c r="E26" s="10"/>
      <c r="F26" s="10"/>
      <c r="G26" s="10"/>
      <c r="H26" s="10"/>
      <c r="I26" s="10"/>
      <c r="J26" s="10"/>
      <c r="K26" s="10"/>
      <c r="L26" s="10"/>
      <c r="M26" s="10"/>
      <c r="N26" s="10"/>
      <c r="O26" s="10"/>
    </row>
    <row r="27" spans="2:15" s="6" customFormat="1">
      <c r="B27" s="27" t="s">
        <v>59</v>
      </c>
      <c r="C27" s="27">
        <f>C25*C26</f>
        <v>0</v>
      </c>
      <c r="D27" s="27">
        <f t="shared" ref="D27:N27" si="6">D25*D26</f>
        <v>0</v>
      </c>
      <c r="E27" s="27">
        <f t="shared" si="6"/>
        <v>0</v>
      </c>
      <c r="F27" s="27">
        <f t="shared" si="6"/>
        <v>0</v>
      </c>
      <c r="G27" s="27">
        <f t="shared" si="6"/>
        <v>0</v>
      </c>
      <c r="H27" s="27">
        <f t="shared" si="6"/>
        <v>0</v>
      </c>
      <c r="I27" s="27">
        <f t="shared" si="6"/>
        <v>0</v>
      </c>
      <c r="J27" s="27">
        <f t="shared" si="6"/>
        <v>0</v>
      </c>
      <c r="K27" s="27">
        <f t="shared" si="6"/>
        <v>0</v>
      </c>
      <c r="L27" s="27">
        <f t="shared" si="6"/>
        <v>0</v>
      </c>
      <c r="M27" s="27">
        <f t="shared" si="6"/>
        <v>0</v>
      </c>
      <c r="N27" s="27">
        <f t="shared" si="6"/>
        <v>0</v>
      </c>
      <c r="O27" s="27">
        <f>SUM(C27:N27)</f>
        <v>0</v>
      </c>
    </row>
    <row r="28" spans="2:15">
      <c r="B28" s="24" t="s">
        <v>63</v>
      </c>
      <c r="C28" s="29"/>
      <c r="D28" s="29"/>
      <c r="E28" s="29"/>
      <c r="F28" s="29"/>
      <c r="G28" s="29"/>
      <c r="H28" s="29"/>
      <c r="I28" s="29"/>
      <c r="J28" s="29"/>
      <c r="K28" s="29"/>
      <c r="L28" s="29"/>
      <c r="M28" s="29"/>
      <c r="N28" s="29"/>
      <c r="O28" s="30"/>
    </row>
    <row r="29" spans="2:15">
      <c r="B29" s="28" t="s">
        <v>51</v>
      </c>
      <c r="C29" s="28"/>
      <c r="D29" s="28"/>
      <c r="E29" s="28"/>
      <c r="F29" s="28"/>
      <c r="G29" s="28"/>
      <c r="H29" s="28"/>
      <c r="I29" s="28"/>
      <c r="J29" s="28"/>
      <c r="K29" s="28"/>
      <c r="L29" s="28"/>
      <c r="M29" s="28"/>
      <c r="N29" s="28"/>
      <c r="O29" s="28">
        <f>SUM(C29:N29)</f>
        <v>0</v>
      </c>
    </row>
    <row r="30" spans="2:15">
      <c r="B30" s="10" t="s">
        <v>52</v>
      </c>
      <c r="C30" s="10"/>
      <c r="D30" s="10"/>
      <c r="E30" s="10"/>
      <c r="F30" s="10"/>
      <c r="G30" s="10"/>
      <c r="H30" s="10"/>
      <c r="I30" s="10"/>
      <c r="J30" s="10"/>
      <c r="K30" s="10"/>
      <c r="L30" s="10"/>
      <c r="M30" s="10"/>
      <c r="N30" s="10"/>
      <c r="O30" s="10"/>
    </row>
    <row r="31" spans="2:15">
      <c r="B31" s="10" t="s">
        <v>71</v>
      </c>
      <c r="C31" s="10"/>
      <c r="D31" s="10"/>
      <c r="E31" s="10"/>
      <c r="F31" s="10"/>
      <c r="G31" s="10"/>
      <c r="H31" s="10"/>
      <c r="I31" s="10"/>
      <c r="J31" s="10"/>
      <c r="K31" s="10"/>
      <c r="L31" s="10"/>
      <c r="M31" s="10"/>
      <c r="N31" s="10"/>
      <c r="O31" s="10"/>
    </row>
    <row r="32" spans="2:15" s="6" customFormat="1">
      <c r="B32" s="14" t="s">
        <v>29</v>
      </c>
      <c r="C32" s="14">
        <f>(C29*C30)+(C10*C31)</f>
        <v>0</v>
      </c>
      <c r="D32" s="14">
        <f t="shared" ref="D32:N32" si="7">(D29*D30)+(D10*D31)</f>
        <v>0</v>
      </c>
      <c r="E32" s="14">
        <f t="shared" si="7"/>
        <v>0</v>
      </c>
      <c r="F32" s="14">
        <f t="shared" si="7"/>
        <v>0</v>
      </c>
      <c r="G32" s="14">
        <f t="shared" si="7"/>
        <v>0</v>
      </c>
      <c r="H32" s="14">
        <f t="shared" si="7"/>
        <v>0</v>
      </c>
      <c r="I32" s="14">
        <f t="shared" si="7"/>
        <v>0</v>
      </c>
      <c r="J32" s="14">
        <f t="shared" si="7"/>
        <v>0</v>
      </c>
      <c r="K32" s="14">
        <f t="shared" si="7"/>
        <v>0</v>
      </c>
      <c r="L32" s="14">
        <f t="shared" si="7"/>
        <v>0</v>
      </c>
      <c r="M32" s="14">
        <f t="shared" si="7"/>
        <v>0</v>
      </c>
      <c r="N32" s="14">
        <f t="shared" si="7"/>
        <v>0</v>
      </c>
      <c r="O32" s="14">
        <f>SUM(C32:N32)</f>
        <v>0</v>
      </c>
    </row>
    <row r="33" spans="2:15" s="6" customFormat="1">
      <c r="B33" s="17" t="s">
        <v>64</v>
      </c>
      <c r="C33" s="14"/>
      <c r="D33" s="14"/>
      <c r="E33" s="14"/>
      <c r="F33" s="14"/>
      <c r="G33" s="14"/>
      <c r="H33" s="14"/>
      <c r="I33" s="14"/>
      <c r="J33" s="14"/>
      <c r="K33" s="14"/>
      <c r="L33" s="14"/>
      <c r="M33" s="14"/>
      <c r="N33" s="14"/>
      <c r="O33" s="14">
        <f>SUM(C33:N33)</f>
        <v>0</v>
      </c>
    </row>
    <row r="34" spans="2:15" s="6" customFormat="1">
      <c r="B34" s="18" t="s">
        <v>65</v>
      </c>
      <c r="C34" s="14">
        <f>C14+C22+C27+C32+C33</f>
        <v>0</v>
      </c>
      <c r="D34" s="14">
        <f t="shared" ref="D34:O34" si="8">D14+D22+D27+D32+D33</f>
        <v>0</v>
      </c>
      <c r="E34" s="14">
        <f t="shared" si="8"/>
        <v>0</v>
      </c>
      <c r="F34" s="14">
        <f t="shared" si="8"/>
        <v>0</v>
      </c>
      <c r="G34" s="14">
        <f t="shared" si="8"/>
        <v>0</v>
      </c>
      <c r="H34" s="14">
        <f t="shared" si="8"/>
        <v>0</v>
      </c>
      <c r="I34" s="14">
        <f t="shared" si="8"/>
        <v>0</v>
      </c>
      <c r="J34" s="14">
        <f t="shared" si="8"/>
        <v>0</v>
      </c>
      <c r="K34" s="14">
        <f t="shared" si="8"/>
        <v>0</v>
      </c>
      <c r="L34" s="14">
        <f t="shared" si="8"/>
        <v>0</v>
      </c>
      <c r="M34" s="14">
        <f t="shared" si="8"/>
        <v>0</v>
      </c>
      <c r="N34" s="14">
        <f t="shared" si="8"/>
        <v>0</v>
      </c>
      <c r="O34" s="14">
        <f t="shared" si="8"/>
        <v>0</v>
      </c>
    </row>
  </sheetData>
  <phoneticPr fontId="3" type="noConversion"/>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dimension ref="B2:M51"/>
  <sheetViews>
    <sheetView workbookViewId="0"/>
  </sheetViews>
  <sheetFormatPr baseColWidth="10" defaultRowHeight="12.75"/>
  <cols>
    <col min="1" max="1" width="5.28515625" customWidth="1"/>
    <col min="2" max="2" width="20.42578125" customWidth="1"/>
  </cols>
  <sheetData>
    <row r="2" spans="2:13" ht="18">
      <c r="B2" s="58" t="s">
        <v>113</v>
      </c>
      <c r="C2" s="57"/>
      <c r="D2" s="57"/>
      <c r="E2" s="57"/>
      <c r="F2" s="57"/>
      <c r="G2" s="57"/>
      <c r="H2" s="57"/>
      <c r="I2" s="57"/>
      <c r="J2" s="57"/>
      <c r="K2" s="57"/>
      <c r="L2" s="57"/>
      <c r="M2" s="57"/>
    </row>
    <row r="4" spans="2:13">
      <c r="B4" s="128" t="s">
        <v>113</v>
      </c>
      <c r="C4" s="128"/>
      <c r="D4" s="128"/>
      <c r="E4" s="128"/>
      <c r="F4" s="128"/>
      <c r="G4" s="128"/>
      <c r="H4" s="128"/>
    </row>
    <row r="5" spans="2:13">
      <c r="B5" s="9"/>
      <c r="C5" s="128" t="s">
        <v>137</v>
      </c>
      <c r="D5" s="128"/>
      <c r="E5" s="128" t="s">
        <v>138</v>
      </c>
      <c r="F5" s="128"/>
      <c r="G5" s="128" t="s">
        <v>139</v>
      </c>
      <c r="H5" s="128"/>
    </row>
    <row r="6" spans="2:13">
      <c r="B6" s="1" t="s">
        <v>0</v>
      </c>
      <c r="C6" s="113">
        <f>'Prévision CA'!O14</f>
        <v>0</v>
      </c>
      <c r="D6" s="114" t="e">
        <f>C6/$C$11</f>
        <v>#DIV/0!</v>
      </c>
      <c r="E6" s="113"/>
      <c r="F6" s="114" t="e">
        <f>E6/$E$11</f>
        <v>#DIV/0!</v>
      </c>
      <c r="G6" s="110"/>
      <c r="H6" s="114" t="e">
        <f>G6/$G$11</f>
        <v>#DIV/0!</v>
      </c>
    </row>
    <row r="7" spans="2:13">
      <c r="B7" s="3" t="s">
        <v>75</v>
      </c>
      <c r="C7" s="115">
        <f>'Prévision CA'!O22</f>
        <v>0</v>
      </c>
      <c r="D7" s="38" t="e">
        <f>C7/$C$11</f>
        <v>#DIV/0!</v>
      </c>
      <c r="E7" s="115"/>
      <c r="F7" s="38" t="e">
        <f>E7/$E$11</f>
        <v>#DIV/0!</v>
      </c>
      <c r="G7" s="111"/>
      <c r="H7" s="38" t="e">
        <f>G7/$G$11</f>
        <v>#DIV/0!</v>
      </c>
    </row>
    <row r="8" spans="2:13">
      <c r="B8" s="3" t="s">
        <v>73</v>
      </c>
      <c r="C8" s="115">
        <f>'Prévision CA'!O27</f>
        <v>0</v>
      </c>
      <c r="D8" s="38" t="e">
        <f>C8/$C$11</f>
        <v>#DIV/0!</v>
      </c>
      <c r="E8" s="115"/>
      <c r="F8" s="38" t="e">
        <f>E8/$E$11</f>
        <v>#DIV/0!</v>
      </c>
      <c r="G8" s="111"/>
      <c r="H8" s="38" t="e">
        <f>G8/$G$11</f>
        <v>#DIV/0!</v>
      </c>
    </row>
    <row r="9" spans="2:13">
      <c r="B9" s="3" t="s">
        <v>74</v>
      </c>
      <c r="C9" s="115">
        <f>'Prévision CA'!O32</f>
        <v>0</v>
      </c>
      <c r="D9" s="38" t="e">
        <f>C9/$C$11</f>
        <v>#DIV/0!</v>
      </c>
      <c r="E9" s="115"/>
      <c r="F9" s="38" t="e">
        <f>E9/$E$11</f>
        <v>#DIV/0!</v>
      </c>
      <c r="G9" s="111"/>
      <c r="H9" s="38" t="e">
        <f>G9/$G$11</f>
        <v>#DIV/0!</v>
      </c>
    </row>
    <row r="10" spans="2:13">
      <c r="B10" s="52" t="s">
        <v>1</v>
      </c>
      <c r="C10" s="116">
        <f>'Prévision CA'!O33</f>
        <v>0</v>
      </c>
      <c r="D10" s="117" t="e">
        <f>C10/$C$11</f>
        <v>#DIV/0!</v>
      </c>
      <c r="E10" s="116"/>
      <c r="F10" s="117" t="e">
        <f>E10/$E$11</f>
        <v>#DIV/0!</v>
      </c>
      <c r="G10" s="112"/>
      <c r="H10" s="117" t="e">
        <f>G10/$G$11</f>
        <v>#DIV/0!</v>
      </c>
    </row>
    <row r="11" spans="2:13">
      <c r="B11" s="32" t="s">
        <v>2</v>
      </c>
      <c r="C11" s="33">
        <f t="shared" ref="C11:H11" si="0">SUM(C6:C10)</f>
        <v>0</v>
      </c>
      <c r="D11" s="39" t="e">
        <f t="shared" si="0"/>
        <v>#DIV/0!</v>
      </c>
      <c r="E11" s="35">
        <f t="shared" si="0"/>
        <v>0</v>
      </c>
      <c r="F11" s="126" t="e">
        <f t="shared" si="0"/>
        <v>#DIV/0!</v>
      </c>
      <c r="G11" s="36">
        <f t="shared" si="0"/>
        <v>0</v>
      </c>
      <c r="H11" s="126" t="e">
        <f t="shared" si="0"/>
        <v>#DIV/0!</v>
      </c>
    </row>
    <row r="12" spans="2:13">
      <c r="B12" s="1" t="s">
        <v>76</v>
      </c>
      <c r="C12" s="2"/>
      <c r="D12" s="38"/>
      <c r="E12" s="2"/>
      <c r="F12" s="38"/>
      <c r="G12" s="2"/>
      <c r="H12" s="38"/>
    </row>
    <row r="13" spans="2:13">
      <c r="B13" s="3" t="s">
        <v>77</v>
      </c>
      <c r="C13" s="2"/>
      <c r="D13" s="38"/>
      <c r="E13" s="2"/>
      <c r="F13" s="38"/>
      <c r="G13" s="2"/>
      <c r="H13" s="38"/>
    </row>
    <row r="14" spans="2:13">
      <c r="B14" s="3" t="s">
        <v>78</v>
      </c>
      <c r="C14" s="2"/>
      <c r="D14" s="38"/>
      <c r="E14" s="2"/>
      <c r="F14" s="38"/>
      <c r="G14" s="2"/>
      <c r="H14" s="38"/>
    </row>
    <row r="15" spans="2:13">
      <c r="B15" s="32" t="s">
        <v>3</v>
      </c>
      <c r="C15" s="33">
        <f>SUM(C12:C14)</f>
        <v>0</v>
      </c>
      <c r="D15" s="34"/>
      <c r="E15" s="35">
        <f>SUM(E12:E14)</f>
        <v>0</v>
      </c>
      <c r="F15" s="34"/>
      <c r="G15" s="36">
        <f>SUM(G12:G14)</f>
        <v>0</v>
      </c>
      <c r="H15" s="34"/>
    </row>
    <row r="16" spans="2:13">
      <c r="B16" s="1" t="s">
        <v>4</v>
      </c>
      <c r="C16" s="2"/>
      <c r="D16" s="38"/>
      <c r="E16" s="2"/>
      <c r="F16" s="38"/>
      <c r="G16" s="2"/>
      <c r="H16" s="38"/>
    </row>
    <row r="17" spans="2:8">
      <c r="B17" s="3" t="s">
        <v>5</v>
      </c>
      <c r="C17" s="2"/>
      <c r="D17" s="38"/>
      <c r="E17" s="2"/>
      <c r="F17" s="38"/>
      <c r="G17" s="2"/>
      <c r="H17" s="38"/>
    </row>
    <row r="18" spans="2:8">
      <c r="B18" s="32" t="s">
        <v>6</v>
      </c>
      <c r="C18" s="33">
        <f>SUM(C16:C17)</f>
        <v>0</v>
      </c>
      <c r="D18" s="39" t="e">
        <f>C18/C11</f>
        <v>#DIV/0!</v>
      </c>
      <c r="E18" s="35">
        <f>SUM(E16:E17)</f>
        <v>0</v>
      </c>
      <c r="F18" s="39" t="e">
        <f>E18/E11</f>
        <v>#DIV/0!</v>
      </c>
      <c r="G18" s="36">
        <f>SUM(G16:G17)</f>
        <v>0</v>
      </c>
      <c r="H18" s="39" t="e">
        <f>G18/G11</f>
        <v>#DIV/0!</v>
      </c>
    </row>
    <row r="19" spans="2:8">
      <c r="B19" s="1" t="s">
        <v>7</v>
      </c>
      <c r="C19" s="2"/>
      <c r="D19" s="40" t="e">
        <f>C19/$C$11</f>
        <v>#DIV/0!</v>
      </c>
      <c r="E19" s="2"/>
      <c r="F19" s="40" t="e">
        <f>E19/$E$11</f>
        <v>#DIV/0!</v>
      </c>
      <c r="G19" s="2"/>
      <c r="H19" s="40" t="e">
        <f>G19/$G$11</f>
        <v>#DIV/0!</v>
      </c>
    </row>
    <row r="20" spans="2:8">
      <c r="B20" s="3" t="s">
        <v>8</v>
      </c>
      <c r="C20" s="2"/>
      <c r="D20" s="40" t="e">
        <f t="shared" ref="D20:D48" si="1">C20/$C$11</f>
        <v>#DIV/0!</v>
      </c>
      <c r="E20" s="2"/>
      <c r="F20" s="40" t="e">
        <f t="shared" ref="F20:F48" si="2">E20/$E$11</f>
        <v>#DIV/0!</v>
      </c>
      <c r="G20" s="2"/>
      <c r="H20" s="40" t="e">
        <f t="shared" ref="H20:H48" si="3">G20/$G$11</f>
        <v>#DIV/0!</v>
      </c>
    </row>
    <row r="21" spans="2:8">
      <c r="B21" s="3" t="s">
        <v>9</v>
      </c>
      <c r="C21" s="2"/>
      <c r="D21" s="40" t="e">
        <f t="shared" si="1"/>
        <v>#DIV/0!</v>
      </c>
      <c r="E21" s="2"/>
      <c r="F21" s="40" t="e">
        <f t="shared" si="2"/>
        <v>#DIV/0!</v>
      </c>
      <c r="G21" s="2"/>
      <c r="H21" s="40" t="e">
        <f t="shared" si="3"/>
        <v>#DIV/0!</v>
      </c>
    </row>
    <row r="22" spans="2:8">
      <c r="B22" s="3" t="s">
        <v>67</v>
      </c>
      <c r="C22" s="2"/>
      <c r="D22" s="40" t="e">
        <f t="shared" si="1"/>
        <v>#DIV/0!</v>
      </c>
      <c r="E22" s="2"/>
      <c r="F22" s="40" t="e">
        <f t="shared" si="2"/>
        <v>#DIV/0!</v>
      </c>
      <c r="G22" s="2"/>
      <c r="H22" s="40" t="e">
        <f t="shared" si="3"/>
        <v>#DIV/0!</v>
      </c>
    </row>
    <row r="23" spans="2:8">
      <c r="B23" s="3" t="s">
        <v>10</v>
      </c>
      <c r="C23" s="2"/>
      <c r="D23" s="40" t="e">
        <f t="shared" si="1"/>
        <v>#DIV/0!</v>
      </c>
      <c r="E23" s="2"/>
      <c r="F23" s="40" t="e">
        <f t="shared" si="2"/>
        <v>#DIV/0!</v>
      </c>
      <c r="G23" s="2"/>
      <c r="H23" s="40" t="e">
        <f t="shared" si="3"/>
        <v>#DIV/0!</v>
      </c>
    </row>
    <row r="24" spans="2:8">
      <c r="B24" s="3" t="s">
        <v>11</v>
      </c>
      <c r="C24" s="2"/>
      <c r="D24" s="40" t="e">
        <f t="shared" si="1"/>
        <v>#DIV/0!</v>
      </c>
      <c r="E24" s="2"/>
      <c r="F24" s="40" t="e">
        <f t="shared" si="2"/>
        <v>#DIV/0!</v>
      </c>
      <c r="G24" s="2"/>
      <c r="H24" s="40" t="e">
        <f t="shared" si="3"/>
        <v>#DIV/0!</v>
      </c>
    </row>
    <row r="25" spans="2:8">
      <c r="B25" s="3" t="s">
        <v>12</v>
      </c>
      <c r="C25" s="2"/>
      <c r="D25" s="40" t="e">
        <f t="shared" si="1"/>
        <v>#DIV/0!</v>
      </c>
      <c r="E25" s="2"/>
      <c r="F25" s="40" t="e">
        <f t="shared" si="2"/>
        <v>#DIV/0!</v>
      </c>
      <c r="G25" s="2"/>
      <c r="H25" s="40" t="e">
        <f t="shared" si="3"/>
        <v>#DIV/0!</v>
      </c>
    </row>
    <row r="26" spans="2:8">
      <c r="B26" s="3" t="s">
        <v>66</v>
      </c>
      <c r="C26" s="2"/>
      <c r="D26" s="40" t="e">
        <f t="shared" si="1"/>
        <v>#DIV/0!</v>
      </c>
      <c r="E26" s="2"/>
      <c r="F26" s="40" t="e">
        <f t="shared" si="2"/>
        <v>#DIV/0!</v>
      </c>
      <c r="G26" s="2"/>
      <c r="H26" s="40" t="e">
        <f t="shared" si="3"/>
        <v>#DIV/0!</v>
      </c>
    </row>
    <row r="27" spans="2:8">
      <c r="B27" s="3" t="s">
        <v>13</v>
      </c>
      <c r="C27" s="2"/>
      <c r="D27" s="40" t="e">
        <f t="shared" si="1"/>
        <v>#DIV/0!</v>
      </c>
      <c r="E27" s="2"/>
      <c r="F27" s="40" t="e">
        <f t="shared" si="2"/>
        <v>#DIV/0!</v>
      </c>
      <c r="G27" s="2"/>
      <c r="H27" s="40" t="e">
        <f t="shared" si="3"/>
        <v>#DIV/0!</v>
      </c>
    </row>
    <row r="28" spans="2:8">
      <c r="B28" s="3" t="s">
        <v>14</v>
      </c>
      <c r="C28" s="2"/>
      <c r="D28" s="40" t="e">
        <f t="shared" si="1"/>
        <v>#DIV/0!</v>
      </c>
      <c r="E28" s="2"/>
      <c r="F28" s="40" t="e">
        <f t="shared" si="2"/>
        <v>#DIV/0!</v>
      </c>
      <c r="G28" s="2"/>
      <c r="H28" s="40" t="e">
        <f t="shared" si="3"/>
        <v>#DIV/0!</v>
      </c>
    </row>
    <row r="29" spans="2:8">
      <c r="B29" s="3" t="s">
        <v>15</v>
      </c>
      <c r="C29" s="2"/>
      <c r="D29" s="40" t="e">
        <f t="shared" si="1"/>
        <v>#DIV/0!</v>
      </c>
      <c r="E29" s="2"/>
      <c r="F29" s="40" t="e">
        <f t="shared" si="2"/>
        <v>#DIV/0!</v>
      </c>
      <c r="G29" s="2"/>
      <c r="H29" s="40" t="e">
        <f t="shared" si="3"/>
        <v>#DIV/0!</v>
      </c>
    </row>
    <row r="30" spans="2:8">
      <c r="B30" s="3" t="s">
        <v>16</v>
      </c>
      <c r="C30" s="2"/>
      <c r="D30" s="40" t="e">
        <f t="shared" si="1"/>
        <v>#DIV/0!</v>
      </c>
      <c r="E30" s="2"/>
      <c r="F30" s="40" t="e">
        <f t="shared" si="2"/>
        <v>#DIV/0!</v>
      </c>
      <c r="G30" s="2"/>
      <c r="H30" s="40" t="e">
        <f t="shared" si="3"/>
        <v>#DIV/0!</v>
      </c>
    </row>
    <row r="31" spans="2:8">
      <c r="B31" s="3" t="s">
        <v>17</v>
      </c>
      <c r="C31" s="2"/>
      <c r="D31" s="40" t="e">
        <f t="shared" si="1"/>
        <v>#DIV/0!</v>
      </c>
      <c r="E31" s="2"/>
      <c r="F31" s="40" t="e">
        <f t="shared" si="2"/>
        <v>#DIV/0!</v>
      </c>
      <c r="G31" s="2"/>
      <c r="H31" s="40" t="e">
        <f t="shared" si="3"/>
        <v>#DIV/0!</v>
      </c>
    </row>
    <row r="32" spans="2:8">
      <c r="B32" s="3" t="s">
        <v>18</v>
      </c>
      <c r="C32" s="2"/>
      <c r="D32" s="40" t="e">
        <f t="shared" si="1"/>
        <v>#DIV/0!</v>
      </c>
      <c r="E32" s="2"/>
      <c r="F32" s="40" t="e">
        <f t="shared" si="2"/>
        <v>#DIV/0!</v>
      </c>
      <c r="G32" s="2"/>
      <c r="H32" s="40" t="e">
        <f t="shared" si="3"/>
        <v>#DIV/0!</v>
      </c>
    </row>
    <row r="33" spans="2:8">
      <c r="B33" s="3" t="s">
        <v>19</v>
      </c>
      <c r="C33" s="2"/>
      <c r="D33" s="40" t="e">
        <f t="shared" si="1"/>
        <v>#DIV/0!</v>
      </c>
      <c r="E33" s="2"/>
      <c r="F33" s="40" t="e">
        <f t="shared" si="2"/>
        <v>#DIV/0!</v>
      </c>
      <c r="G33" s="2"/>
      <c r="H33" s="40" t="e">
        <f t="shared" si="3"/>
        <v>#DIV/0!</v>
      </c>
    </row>
    <row r="34" spans="2:8">
      <c r="B34" s="3" t="s">
        <v>20</v>
      </c>
      <c r="C34" s="2"/>
      <c r="D34" s="40" t="e">
        <f t="shared" si="1"/>
        <v>#DIV/0!</v>
      </c>
      <c r="E34" s="2"/>
      <c r="F34" s="40" t="e">
        <f t="shared" si="2"/>
        <v>#DIV/0!</v>
      </c>
      <c r="G34" s="2"/>
      <c r="H34" s="40" t="e">
        <f t="shared" si="3"/>
        <v>#DIV/0!</v>
      </c>
    </row>
    <row r="35" spans="2:8">
      <c r="B35" s="3" t="s">
        <v>21</v>
      </c>
      <c r="C35" s="2"/>
      <c r="D35" s="40" t="e">
        <f t="shared" si="1"/>
        <v>#DIV/0!</v>
      </c>
      <c r="E35" s="2"/>
      <c r="F35" s="40" t="e">
        <f t="shared" si="2"/>
        <v>#DIV/0!</v>
      </c>
      <c r="G35" s="2"/>
      <c r="H35" s="40" t="e">
        <f t="shared" si="3"/>
        <v>#DIV/0!</v>
      </c>
    </row>
    <row r="36" spans="2:8">
      <c r="B36" s="3" t="s">
        <v>22</v>
      </c>
      <c r="C36" s="2"/>
      <c r="D36" s="40" t="e">
        <f t="shared" si="1"/>
        <v>#DIV/0!</v>
      </c>
      <c r="E36" s="2"/>
      <c r="F36" s="40" t="e">
        <f t="shared" si="2"/>
        <v>#DIV/0!</v>
      </c>
      <c r="G36" s="2"/>
      <c r="H36" s="40" t="e">
        <f t="shared" si="3"/>
        <v>#DIV/0!</v>
      </c>
    </row>
    <row r="37" spans="2:8">
      <c r="B37" s="3" t="s">
        <v>23</v>
      </c>
      <c r="C37" s="2"/>
      <c r="D37" s="40" t="e">
        <f t="shared" si="1"/>
        <v>#DIV/0!</v>
      </c>
      <c r="E37" s="2"/>
      <c r="F37" s="40" t="e">
        <f t="shared" si="2"/>
        <v>#DIV/0!</v>
      </c>
      <c r="G37" s="2"/>
      <c r="H37" s="40" t="e">
        <f t="shared" si="3"/>
        <v>#DIV/0!</v>
      </c>
    </row>
    <row r="38" spans="2:8">
      <c r="B38" s="32" t="s">
        <v>24</v>
      </c>
      <c r="C38" s="33">
        <f>SUM(C19:C37)</f>
        <v>0</v>
      </c>
      <c r="D38" s="41" t="e">
        <f t="shared" si="1"/>
        <v>#DIV/0!</v>
      </c>
      <c r="E38" s="35">
        <f>SUM(E19:E37)</f>
        <v>0</v>
      </c>
      <c r="F38" s="41" t="e">
        <f t="shared" si="2"/>
        <v>#DIV/0!</v>
      </c>
      <c r="G38" s="36">
        <f>SUM(G19:G37)</f>
        <v>0</v>
      </c>
      <c r="H38" s="41" t="e">
        <f t="shared" si="3"/>
        <v>#DIV/0!</v>
      </c>
    </row>
    <row r="39" spans="2:8">
      <c r="B39" s="32" t="s">
        <v>25</v>
      </c>
      <c r="C39" s="37">
        <f>C11-C15-C18-C38</f>
        <v>0</v>
      </c>
      <c r="D39" s="45" t="e">
        <f t="shared" si="1"/>
        <v>#DIV/0!</v>
      </c>
      <c r="E39" s="37">
        <f>E11-E15-E18-E38</f>
        <v>0</v>
      </c>
      <c r="F39" s="41" t="e">
        <f t="shared" si="2"/>
        <v>#DIV/0!</v>
      </c>
      <c r="G39" s="37">
        <f>G11-G15-G18-G38</f>
        <v>0</v>
      </c>
      <c r="H39" s="41" t="e">
        <f t="shared" si="3"/>
        <v>#DIV/0!</v>
      </c>
    </row>
    <row r="40" spans="2:8">
      <c r="B40" s="1" t="s">
        <v>79</v>
      </c>
      <c r="C40" s="2"/>
      <c r="D40" s="47" t="e">
        <f t="shared" si="1"/>
        <v>#DIV/0!</v>
      </c>
      <c r="E40" s="2"/>
      <c r="F40" s="40" t="e">
        <f t="shared" si="2"/>
        <v>#DIV/0!</v>
      </c>
      <c r="G40" s="2"/>
      <c r="H40" s="40" t="e">
        <f t="shared" si="3"/>
        <v>#DIV/0!</v>
      </c>
    </row>
    <row r="41" spans="2:8">
      <c r="B41" s="3" t="s">
        <v>81</v>
      </c>
      <c r="C41" s="2">
        <f>'Montage financier'!$J$23</f>
        <v>0</v>
      </c>
      <c r="D41" s="40" t="e">
        <f t="shared" si="1"/>
        <v>#DIV/0!</v>
      </c>
      <c r="E41" s="2" t="e">
        <f>'Montage financier'!$J$24</f>
        <v>#DIV/0!</v>
      </c>
      <c r="F41" s="40" t="e">
        <f t="shared" si="2"/>
        <v>#DIV/0!</v>
      </c>
      <c r="G41" s="2" t="e">
        <f>'Montage financier'!$J$25</f>
        <v>#DIV/0!</v>
      </c>
      <c r="H41" s="40" t="e">
        <f t="shared" si="3"/>
        <v>#DIV/0!</v>
      </c>
    </row>
    <row r="42" spans="2:8">
      <c r="B42" s="3" t="s">
        <v>80</v>
      </c>
      <c r="C42" s="2">
        <f>'Montage financier'!$J$39</f>
        <v>0</v>
      </c>
      <c r="D42" s="40" t="e">
        <f t="shared" si="1"/>
        <v>#DIV/0!</v>
      </c>
      <c r="E42" s="2">
        <f>'Montage financier'!$K$39</f>
        <v>0</v>
      </c>
      <c r="F42" s="40" t="e">
        <f t="shared" si="2"/>
        <v>#DIV/0!</v>
      </c>
      <c r="G42" s="2">
        <f>'Montage financier'!$L$39</f>
        <v>0</v>
      </c>
      <c r="H42" s="40" t="e">
        <f t="shared" si="3"/>
        <v>#DIV/0!</v>
      </c>
    </row>
    <row r="43" spans="2:8">
      <c r="B43" s="3" t="s">
        <v>141</v>
      </c>
      <c r="C43" s="2">
        <f>'Montage financier'!$J$44</f>
        <v>0</v>
      </c>
      <c r="D43" s="40" t="e">
        <f t="shared" si="1"/>
        <v>#DIV/0!</v>
      </c>
      <c r="E43" s="2">
        <f>'Montage financier'!$K$44</f>
        <v>0</v>
      </c>
      <c r="F43" s="40" t="e">
        <f t="shared" si="2"/>
        <v>#DIV/0!</v>
      </c>
      <c r="G43" s="2">
        <f>'Montage financier'!$L$44</f>
        <v>0</v>
      </c>
      <c r="H43" s="40" t="e">
        <f t="shared" si="3"/>
        <v>#DIV/0!</v>
      </c>
    </row>
    <row r="44" spans="2:8">
      <c r="B44" s="3" t="s">
        <v>26</v>
      </c>
      <c r="C44" s="2" t="e">
        <f>'Montage financier'!$J$34</f>
        <v>#DIV/0!</v>
      </c>
      <c r="D44" s="48" t="e">
        <f t="shared" si="1"/>
        <v>#DIV/0!</v>
      </c>
      <c r="E44" s="2" t="e">
        <f>'Montage financier'!$J$31</f>
        <v>#DIV/0!</v>
      </c>
      <c r="F44" s="40" t="e">
        <f t="shared" si="2"/>
        <v>#DIV/0!</v>
      </c>
      <c r="G44" s="2" t="e">
        <f>'Montage financier'!$J$32</f>
        <v>#DIV/0!</v>
      </c>
      <c r="H44" s="40" t="e">
        <f t="shared" si="3"/>
        <v>#DIV/0!</v>
      </c>
    </row>
    <row r="45" spans="2:8">
      <c r="B45" s="32" t="s">
        <v>27</v>
      </c>
      <c r="C45" s="35" t="e">
        <f>SUM(C40:C44)</f>
        <v>#DIV/0!</v>
      </c>
      <c r="D45" s="46" t="e">
        <f t="shared" si="1"/>
        <v>#DIV/0!</v>
      </c>
      <c r="E45" s="35" t="e">
        <f>SUM(E40:E44)</f>
        <v>#DIV/0!</v>
      </c>
      <c r="F45" s="41" t="e">
        <f t="shared" si="2"/>
        <v>#DIV/0!</v>
      </c>
      <c r="G45" s="42" t="e">
        <f>SUM(G40:G44)</f>
        <v>#DIV/0!</v>
      </c>
      <c r="H45" s="41" t="e">
        <f t="shared" si="3"/>
        <v>#DIV/0!</v>
      </c>
    </row>
    <row r="46" spans="2:8">
      <c r="B46" s="32" t="s">
        <v>83</v>
      </c>
      <c r="C46" s="43" t="e">
        <f>C39-C45</f>
        <v>#DIV/0!</v>
      </c>
      <c r="D46" s="46" t="e">
        <f t="shared" si="1"/>
        <v>#DIV/0!</v>
      </c>
      <c r="E46" s="43" t="e">
        <f>E39-E45</f>
        <v>#DIV/0!</v>
      </c>
      <c r="F46" s="41" t="e">
        <f t="shared" si="2"/>
        <v>#DIV/0!</v>
      </c>
      <c r="G46" s="43" t="e">
        <f>G39-G45</f>
        <v>#DIV/0!</v>
      </c>
      <c r="H46" s="41" t="e">
        <f t="shared" si="3"/>
        <v>#DIV/0!</v>
      </c>
    </row>
    <row r="47" spans="2:8">
      <c r="B47" s="32" t="s">
        <v>134</v>
      </c>
      <c r="C47" s="43"/>
      <c r="D47" s="46" t="e">
        <f t="shared" si="1"/>
        <v>#DIV/0!</v>
      </c>
      <c r="E47" s="35"/>
      <c r="F47" s="41" t="e">
        <f t="shared" si="2"/>
        <v>#DIV/0!</v>
      </c>
      <c r="G47" s="44"/>
      <c r="H47" s="41" t="e">
        <f t="shared" si="3"/>
        <v>#DIV/0!</v>
      </c>
    </row>
    <row r="48" spans="2:8">
      <c r="B48" s="32" t="s">
        <v>28</v>
      </c>
      <c r="C48" s="43" t="e">
        <f>C46-C47</f>
        <v>#DIV/0!</v>
      </c>
      <c r="D48" s="41" t="e">
        <f t="shared" si="1"/>
        <v>#DIV/0!</v>
      </c>
      <c r="E48" s="43" t="e">
        <f>E46-E47</f>
        <v>#DIV/0!</v>
      </c>
      <c r="F48" s="41" t="e">
        <f t="shared" si="2"/>
        <v>#DIV/0!</v>
      </c>
      <c r="G48" s="43" t="e">
        <f>G46-G47</f>
        <v>#DIV/0!</v>
      </c>
      <c r="H48" s="41" t="e">
        <f t="shared" si="3"/>
        <v>#DIV/0!</v>
      </c>
    </row>
    <row r="49" spans="2:8">
      <c r="B49" s="4"/>
      <c r="C49" s="2"/>
      <c r="D49" s="4"/>
      <c r="E49" s="4"/>
      <c r="F49" s="4"/>
      <c r="G49" s="2"/>
      <c r="H49" s="4"/>
    </row>
    <row r="50" spans="2:8">
      <c r="B50" s="54" t="s">
        <v>26</v>
      </c>
      <c r="C50" s="53" t="e">
        <f>C44</f>
        <v>#DIV/0!</v>
      </c>
      <c r="D50" s="19"/>
      <c r="E50" s="53" t="e">
        <f>E44</f>
        <v>#DIV/0!</v>
      </c>
      <c r="F50" s="127"/>
      <c r="G50" s="53" t="e">
        <f>G44</f>
        <v>#DIV/0!</v>
      </c>
      <c r="H50" s="127"/>
    </row>
    <row r="51" spans="2:8">
      <c r="B51" s="49" t="s">
        <v>82</v>
      </c>
      <c r="C51" s="35" t="e">
        <f>C48+C50</f>
        <v>#DIV/0!</v>
      </c>
      <c r="D51" s="50"/>
      <c r="E51" s="35" t="e">
        <f>E48+E50</f>
        <v>#DIV/0!</v>
      </c>
      <c r="F51" s="51"/>
      <c r="G51" s="35" t="e">
        <f>G48+G50</f>
        <v>#DIV/0!</v>
      </c>
      <c r="H51" s="51"/>
    </row>
  </sheetData>
  <phoneticPr fontId="3" type="noConversion"/>
  <pageMargins left="0.78740157499999996" right="0.78740157499999996" top="0.984251969" bottom="0.984251969" header="0.4921259845" footer="0.4921259845"/>
  <pageSetup paperSize="9" orientation="portrait" verticalDpi="0" r:id="rId1"/>
  <headerFooter alignWithMargins="0"/>
  <drawing r:id="rId2"/>
</worksheet>
</file>

<file path=xl/worksheets/sheet4.xml><?xml version="1.0" encoding="utf-8"?>
<worksheet xmlns="http://schemas.openxmlformats.org/spreadsheetml/2006/main" xmlns:r="http://schemas.openxmlformats.org/officeDocument/2006/relationships">
  <dimension ref="B2:E31"/>
  <sheetViews>
    <sheetView workbookViewId="0"/>
  </sheetViews>
  <sheetFormatPr baseColWidth="10" defaultRowHeight="12.75"/>
  <cols>
    <col min="1" max="1" width="5.85546875" customWidth="1"/>
    <col min="2" max="2" width="49.5703125" customWidth="1"/>
    <col min="3" max="3" width="12.140625" bestFit="1" customWidth="1"/>
  </cols>
  <sheetData>
    <row r="2" spans="2:5" ht="18">
      <c r="B2" s="56" t="s">
        <v>114</v>
      </c>
      <c r="C2" s="57"/>
      <c r="D2" s="57"/>
      <c r="E2" s="57"/>
    </row>
    <row r="4" spans="2:5" ht="15.75">
      <c r="B4" s="70" t="s">
        <v>115</v>
      </c>
      <c r="C4" s="16" t="s">
        <v>116</v>
      </c>
      <c r="D4" s="118" t="s">
        <v>117</v>
      </c>
      <c r="E4" s="16" t="s">
        <v>118</v>
      </c>
    </row>
    <row r="5" spans="2:5" ht="15">
      <c r="B5" s="119" t="s">
        <v>94</v>
      </c>
      <c r="C5" s="86">
        <f>'Montage financier'!$C$31</f>
        <v>0</v>
      </c>
      <c r="D5" s="87"/>
      <c r="E5" s="86"/>
    </row>
    <row r="6" spans="2:5" ht="15">
      <c r="B6" s="78" t="s">
        <v>119</v>
      </c>
      <c r="C6" s="86" t="e">
        <f>'Montage financier'!$K$23</f>
        <v>#DIV/0!</v>
      </c>
      <c r="D6" s="87" t="e">
        <f>'Montage financier'!$K$24</f>
        <v>#DIV/0!</v>
      </c>
      <c r="E6" s="86" t="e">
        <f>'Montage financier'!$K$25</f>
        <v>#DIV/0!</v>
      </c>
    </row>
    <row r="7" spans="2:5" ht="15">
      <c r="B7" s="78" t="s">
        <v>120</v>
      </c>
      <c r="C7" s="99"/>
      <c r="D7" s="120"/>
      <c r="E7" s="99"/>
    </row>
    <row r="8" spans="2:5" ht="15">
      <c r="B8" s="78" t="s">
        <v>121</v>
      </c>
      <c r="C8" s="99"/>
      <c r="D8" s="120"/>
      <c r="E8" s="99"/>
    </row>
    <row r="9" spans="2:5" ht="15">
      <c r="B9" s="78" t="s">
        <v>122</v>
      </c>
      <c r="C9" s="86">
        <f>IF(C30&gt;0,C30,0)</f>
        <v>0</v>
      </c>
      <c r="D9" s="86">
        <f>IF(D31&gt;0,D31,0)</f>
        <v>0</v>
      </c>
      <c r="E9" s="86">
        <f>IF(E31&gt;0,E31,0)</f>
        <v>0</v>
      </c>
    </row>
    <row r="10" spans="2:5" ht="15">
      <c r="B10" s="121" t="s">
        <v>123</v>
      </c>
      <c r="C10" s="82"/>
      <c r="D10" s="150"/>
      <c r="E10" s="82"/>
    </row>
    <row r="11" spans="2:5" ht="15">
      <c r="B11" s="122" t="s">
        <v>124</v>
      </c>
      <c r="C11" s="105" t="e">
        <f>SUM(C5:C10)</f>
        <v>#DIV/0!</v>
      </c>
      <c r="D11" s="105" t="e">
        <f>SUM(D5:D10)</f>
        <v>#DIV/0!</v>
      </c>
      <c r="E11" s="105" t="e">
        <f>SUM(E5:E10)</f>
        <v>#DIV/0!</v>
      </c>
    </row>
    <row r="12" spans="2:5" ht="15.75">
      <c r="B12" s="76" t="s">
        <v>125</v>
      </c>
      <c r="C12" s="86"/>
      <c r="D12" s="87"/>
      <c r="E12" s="86"/>
    </row>
    <row r="13" spans="2:5" ht="15">
      <c r="B13" s="66" t="s">
        <v>126</v>
      </c>
      <c r="C13" s="86" t="e">
        <f>'CR prévisionnels'!C51</f>
        <v>#DIV/0!</v>
      </c>
      <c r="D13" s="87" t="e">
        <f>'CR prévisionnels'!E51</f>
        <v>#DIV/0!</v>
      </c>
      <c r="E13" s="86" t="e">
        <f>'CR prévisionnels'!G51</f>
        <v>#DIV/0!</v>
      </c>
    </row>
    <row r="14" spans="2:5" ht="15">
      <c r="B14" s="66" t="s">
        <v>108</v>
      </c>
      <c r="C14" s="86">
        <f>'Montage financier'!F30</f>
        <v>0</v>
      </c>
      <c r="D14" s="87"/>
      <c r="E14" s="86"/>
    </row>
    <row r="15" spans="2:5" ht="15">
      <c r="B15" s="66" t="s">
        <v>127</v>
      </c>
      <c r="C15" s="86">
        <f>'Montage financier'!F23+'Montage financier'!F24</f>
        <v>0</v>
      </c>
      <c r="D15" s="87"/>
      <c r="E15" s="86"/>
    </row>
    <row r="16" spans="2:5" ht="15">
      <c r="B16" s="66" t="s">
        <v>128</v>
      </c>
      <c r="C16" s="86">
        <f>IF(C30&gt;0,0,-C30)</f>
        <v>0</v>
      </c>
      <c r="D16" s="86">
        <f>IF(D31&gt;0,0,-D31)</f>
        <v>0</v>
      </c>
      <c r="E16" s="86">
        <f>IF(E31&gt;0,0,-E31)</f>
        <v>0</v>
      </c>
    </row>
    <row r="17" spans="2:5" ht="15">
      <c r="B17" s="66" t="s">
        <v>129</v>
      </c>
      <c r="C17" s="100"/>
      <c r="D17" s="151"/>
      <c r="E17" s="100"/>
    </row>
    <row r="18" spans="2:5" ht="15">
      <c r="B18" s="122" t="s">
        <v>130</v>
      </c>
      <c r="C18" s="105" t="e">
        <f>SUM(C12:C17)</f>
        <v>#DIV/0!</v>
      </c>
      <c r="D18" s="105" t="e">
        <f>SUM(D12:D17)</f>
        <v>#DIV/0!</v>
      </c>
      <c r="E18" s="105" t="e">
        <f>SUM(E12:E17)</f>
        <v>#DIV/0!</v>
      </c>
    </row>
    <row r="19" spans="2:5" ht="15">
      <c r="B19" s="123" t="s">
        <v>131</v>
      </c>
      <c r="C19" s="124"/>
      <c r="D19" s="125" t="e">
        <f>C21</f>
        <v>#DIV/0!</v>
      </c>
      <c r="E19" s="105" t="e">
        <f>D21</f>
        <v>#DIV/0!</v>
      </c>
    </row>
    <row r="20" spans="2:5" ht="15">
      <c r="B20" s="66" t="s">
        <v>132</v>
      </c>
      <c r="C20" s="86" t="e">
        <f>C18-C11</f>
        <v>#DIV/0!</v>
      </c>
      <c r="D20" s="86" t="e">
        <f>D18-D11</f>
        <v>#DIV/0!</v>
      </c>
      <c r="E20" s="86" t="e">
        <f>E18-E11</f>
        <v>#DIV/0!</v>
      </c>
    </row>
    <row r="21" spans="2:5" ht="15">
      <c r="B21" s="123" t="s">
        <v>133</v>
      </c>
      <c r="C21" s="105" t="e">
        <f>C19+C20</f>
        <v>#DIV/0!</v>
      </c>
      <c r="D21" s="105" t="e">
        <f>D19+D20</f>
        <v>#DIV/0!</v>
      </c>
      <c r="E21" s="105" t="e">
        <f>E19+E20</f>
        <v>#DIV/0!</v>
      </c>
    </row>
    <row r="22" spans="2:5" ht="15">
      <c r="C22" s="55"/>
      <c r="D22" s="55"/>
      <c r="E22" s="55"/>
    </row>
    <row r="23" spans="2:5" ht="15.75">
      <c r="B23" s="91" t="s">
        <v>143</v>
      </c>
      <c r="C23" s="57"/>
      <c r="D23" s="57"/>
      <c r="E23" s="57"/>
    </row>
    <row r="26" spans="2:5" ht="15">
      <c r="B26" s="72" t="s">
        <v>144</v>
      </c>
      <c r="C26" s="152"/>
      <c r="D26" s="152"/>
      <c r="E26" s="152"/>
    </row>
    <row r="27" spans="2:5" ht="15">
      <c r="B27" s="72" t="s">
        <v>145</v>
      </c>
      <c r="C27" s="152"/>
      <c r="D27" s="152"/>
      <c r="E27" s="152"/>
    </row>
    <row r="28" spans="2:5" ht="15">
      <c r="B28" s="72" t="s">
        <v>146</v>
      </c>
      <c r="C28" s="152"/>
      <c r="D28" s="152"/>
      <c r="E28" s="152"/>
    </row>
    <row r="29" spans="2:5" ht="15">
      <c r="B29" s="72" t="s">
        <v>147</v>
      </c>
      <c r="C29" s="152"/>
      <c r="D29" s="152"/>
      <c r="E29" s="152"/>
    </row>
    <row r="30" spans="2:5" ht="15">
      <c r="B30" s="153" t="s">
        <v>143</v>
      </c>
      <c r="C30" s="154">
        <f>C26+C27-C28-C29</f>
        <v>0</v>
      </c>
      <c r="D30" s="154">
        <f>D26+D27-D28-D29</f>
        <v>0</v>
      </c>
      <c r="E30" s="154">
        <f>E26+E27-E28-E29</f>
        <v>0</v>
      </c>
    </row>
    <row r="31" spans="2:5" ht="15">
      <c r="B31" s="153" t="s">
        <v>148</v>
      </c>
      <c r="C31" s="155"/>
      <c r="D31" s="154">
        <f>D30-C30</f>
        <v>0</v>
      </c>
      <c r="E31" s="154">
        <f>E30-D30</f>
        <v>0</v>
      </c>
    </row>
  </sheetData>
  <phoneticPr fontId="3" type="noConversion"/>
  <pageMargins left="0.78740157499999996" right="0.78740157499999996" top="0.984251969" bottom="0.984251969" header="0.4921259845" footer="0.4921259845"/>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Montage financier</vt:lpstr>
      <vt:lpstr>Prévision CA</vt:lpstr>
      <vt:lpstr>CR prévisionnels</vt:lpstr>
      <vt:lpstr>Plan de financement</vt:lpstr>
    </vt:vector>
  </TitlesOfParts>
  <Company>JCO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Jean-Claude Oulé</dc:creator>
  <cp:lastModifiedBy>Jean-Claude</cp:lastModifiedBy>
  <dcterms:created xsi:type="dcterms:W3CDTF">2009-01-14T23:24:52Z</dcterms:created>
  <dcterms:modified xsi:type="dcterms:W3CDTF">2015-03-03T03:10:04Z</dcterms:modified>
</cp:coreProperties>
</file>